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明细表" sheetId="2" r:id="rId1"/>
  </sheets>
  <definedNames>
    <definedName name="_xlnm._FilterDatabase" localSheetId="0" hidden="1">明细表!$A$1:$AA$152</definedName>
    <definedName name="_xlnm.Print_Titles" localSheetId="0">明细表!$4:$6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<sst xmlns="http://schemas.openxmlformats.org/spreadsheetml/2006/main" count="1499" uniqueCount="639">
  <si>
    <t>附件2</t>
  </si>
  <si>
    <r>
      <rPr>
        <u/>
        <sz val="18"/>
        <rFont val="宋体"/>
        <charset val="134"/>
      </rPr>
      <t>凤县</t>
    </r>
    <r>
      <rPr>
        <sz val="18"/>
        <rFont val="宋体"/>
        <charset val="134"/>
      </rPr>
      <t>2025年度巩固拓展脱贫攻坚成果和乡村振兴项目库明细表</t>
    </r>
  </si>
  <si>
    <t>单位：万元</t>
  </si>
  <si>
    <t>项目类型</t>
  </si>
  <si>
    <t>项目名称</t>
  </si>
  <si>
    <t>项目内容及建设规模</t>
  </si>
  <si>
    <t>建设期限（起止时间）</t>
  </si>
  <si>
    <t>绩效目标</t>
  </si>
  <si>
    <t>项目个数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</si>
  <si>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</si>
  <si>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</si>
  <si>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</si>
  <si>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</si>
  <si>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</si>
  <si>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</si>
  <si>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</si>
  <si>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</si>
  <si>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</si>
  <si>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财政资金支持环节</t>
  </si>
  <si>
    <t>项目负责人</t>
  </si>
  <si>
    <t>联系电话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</si>
  <si>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</si>
  <si>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</si>
  <si>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</si>
  <si>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</si>
  <si>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</si>
  <si>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</si>
  <si>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</si>
  <si>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</si>
  <si>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</si>
  <si>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</si>
  <si>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</si>
  <si>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</si>
  <si>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</si>
  <si>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</si>
  <si>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</si>
  <si>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①种植业基地(种植业)</t>
  </si>
  <si>
    <t>2025年红花铺镇草凉驿村下河滩建造100亩艾草基地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</si>
  <si>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在红花铺镇草凉驿村下河滩建设100亩艾草基地及55拖拉机一台，旋耕机、犁等配套设施。</t>
    </r>
  </si>
  <si>
    <t>2025.3-2025.5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</si>
  <si>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草凉驿村集体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草凉驿村集体
</t>
    </r>
    <r>
      <rPr>
        <b/>
        <sz val="14"/>
        <rFont val="宋体"/>
        <charset val="134"/>
      </rPr>
      <t>联农带农机制：收益分红</t>
    </r>
    <r>
      <rPr>
        <sz val="14"/>
        <rFont val="宋体"/>
        <charset val="134"/>
      </rPr>
      <t xml:space="preserve">就业务工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采取固定分红或投资比例分红，并实行差异化分红，带动群众就业务工30人，其中脱贫户18人。</t>
    </r>
  </si>
  <si>
    <t>红花铺镇</t>
  </si>
  <si>
    <t>草凉驿村</t>
  </si>
  <si>
    <t>否</t>
  </si>
  <si>
    <t>红花铺镇人民政府</t>
  </si>
  <si>
    <t>县农业农村和林业水利局</t>
  </si>
  <si>
    <t>材料采购、项目建设、工费支出</t>
  </si>
  <si>
    <t>郭潇宇</t>
  </si>
  <si>
    <t>2025年平木镇白蟒寺村三组蔬菜大棚项目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</si>
  <si>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建设内容：</t>
    </r>
    <r>
      <rPr>
        <sz val="14"/>
        <rFont val="宋体"/>
        <charset val="134"/>
      </rPr>
      <t>在白蟒寺村三组建设蔬菜温室大棚15座大棚，占地约8亩，单个大棚规格：长40米，宽8米，高3.5米，占地0.5亩，主体为钢筋骨架，覆盖防晒遮阳网、无滴膜，配套喷灌等其它辅助设施。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</si>
  <si>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白蟒寺村村集体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白蟒寺村村集体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就业务工、集体增收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通过项目实施，吸纳白蟒寺村30余人务工，提高土地附加值，增加群众收入，提高每年预计给村集体增加收入5万元，并实行差异化分红。</t>
    </r>
  </si>
  <si>
    <t>平木镇</t>
  </si>
  <si>
    <t>白蟒寺村</t>
  </si>
  <si>
    <t>是</t>
  </si>
  <si>
    <t>平木镇人民政府</t>
  </si>
  <si>
    <t>材料采购、设备采购、项目建设、工费支出</t>
  </si>
  <si>
    <t>邓振宇</t>
  </si>
  <si>
    <t>2025年河口镇核桃坝村新品种苹果园水毁修复项目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</si>
  <si>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补植苹果园受损苗木240株秦脆，修建长600m、宽3m砂石产业路，搭建围栏200m。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</si>
  <si>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核桃坝村集体经济联合社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核桃坝村集体经济联合社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项目建成收益后，村集体经济预计每年可增加收益5万元，村集体经济与脱贫户按7:3进行收益分配，并实行差异化分红，提供就业岗位约5个。</t>
    </r>
  </si>
  <si>
    <t>河口镇</t>
  </si>
  <si>
    <t>核桃坝村</t>
  </si>
  <si>
    <t>河口镇人民政府</t>
  </si>
  <si>
    <t>材料采购、项目建设、人工费</t>
  </si>
  <si>
    <t>何鹏</t>
  </si>
  <si>
    <t>2025年唐藏镇庞家河村新优苹果示范园项目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</si>
  <si>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引进苹果新优品种，建造新优苹果示范园70亩。包括：1、购买青砧树苗7700株；2、深翻覆土及旋耕70亩；3、铺设防草布70亩；4、组织人员施工作业70亩。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</si>
  <si>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庞家河村集体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庞家河村集体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实施后，将全面提升苹果品质，增加苹果产量，壮大村集体经济收入，带动脱贫户增收。通过项目实施，预计带动群众务工就业15人，其中脱贫户4人。预计村集体经济增收4万元，村集体经济与脱贫户（含监测对象）按7：3进行收益分配，并实行差异化分红。</t>
    </r>
  </si>
  <si>
    <t>唐藏镇</t>
  </si>
  <si>
    <t>庞家河村</t>
  </si>
  <si>
    <t>唐藏镇人民政府</t>
  </si>
  <si>
    <t>配套设施购买、项目建设、工费支出</t>
  </si>
  <si>
    <t>王飞</t>
  </si>
  <si>
    <t>②养殖业基地（养殖业）</t>
  </si>
  <si>
    <t>2025年黄牛铺镇扶贫林麝养殖基地水毁修复工程项目</t>
  </si>
  <si>
    <r>
      <t>经营方式：</t>
    </r>
    <r>
      <rPr>
        <sz val="14"/>
        <rFont val="宋体"/>
        <charset val="134"/>
      </rPr>
      <t xml:space="preserve">自主经营                            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计划在石窑铺村九组新修林麝圈舍45间，新修防护围墙长50米。新修河堤两段，第一段长230米，均高4.5米，均宽1.2米，计1242立方米。第二段长160米，均高4.8米，均宽1.2米，计922立方米，两段合计约2164立方米。</t>
    </r>
  </si>
  <si>
    <t>2025.4-2025.7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</si>
  <si>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石窑铺村集体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石窑铺村集体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带动群众就近务工15人；预计每年集体收益2万元，集体经济与农户按7:3进行收益分配，并实行差异化分红。</t>
    </r>
  </si>
  <si>
    <t>黄牛铺镇</t>
  </si>
  <si>
    <t>石窑铺村</t>
  </si>
  <si>
    <t>黄牛铺镇人民政府</t>
  </si>
  <si>
    <t>材料采购、项目建设、工程机械、工费支出</t>
  </si>
  <si>
    <t>王婷</t>
  </si>
  <si>
    <t>2025年黄牛铺镇三岔河村林麝养殖项目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</si>
  <si>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 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计划在三岔河村四组新建林麝养殖基地一处，占地面积5亩，修建圈舍100间，饲草间5间100平方米，配套水、电、路等基础设施设备。</t>
    </r>
  </si>
  <si>
    <t>2025.4-2025.8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</si>
  <si>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三岔河村集体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三岔河村集体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就近务工、收益分红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带动群众就近务工3人，其中脱贫户1人，预计人均增收1500元；发展村集体经济，预计收益6万元，村集体经济与农户按7：3进行收益分配，并实行差异化分红。</t>
    </r>
  </si>
  <si>
    <t>三岔河村</t>
  </si>
  <si>
    <t>89</t>
  </si>
  <si>
    <t>257</t>
  </si>
  <si>
    <t>311</t>
  </si>
  <si>
    <t>942</t>
  </si>
  <si>
    <t>设备采购、项目建设、工程机械、工费支出</t>
  </si>
  <si>
    <t>2025年留凤关镇留凤关村12组林麝圈舍建设项目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</si>
  <si>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利用留凤关村12组废弃加油站建设标准化林麝养殖圈舍160间（长2米宽1.5米高2.5米），建设饲草间2间25平方米。</t>
    </r>
  </si>
  <si>
    <t>2025.5-2025.8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</si>
  <si>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留凤关村集体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留凤关村集体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 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林麝圈舍紧张的情况，发展壮大集体经济，持续增加群众收入，为下一步扩大养殖规模奠定了基础，带动群众务工5人，2025年与一期项目共预计年收益10万。项目受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</si>
  <si>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留凤关镇</t>
  </si>
  <si>
    <t>留凤关村</t>
  </si>
  <si>
    <t>留凤关镇人民政府</t>
  </si>
  <si>
    <t>文晶</t>
  </si>
  <si>
    <t>2025年留凤关镇费家庄村标准化林麝圈建设项目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</si>
  <si>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建设内容：</t>
    </r>
    <r>
      <rPr>
        <sz val="14"/>
        <rFont val="宋体"/>
        <charset val="134"/>
      </rPr>
      <t>在费家庄村05厂区新建标准化林麝养殖圈舍200间，配套完善水、电及粪污处理设施。</t>
    </r>
  </si>
  <si>
    <t>2025.3-2025.6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</si>
  <si>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费家庄村集体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费家庄村集体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林麝圈舍紧张的情况，发展壮大集体经济，持续增加群众收入，为下一步扩大养殖规模奠定了基础，带动群众务工5人，2025年与一期项目共预计年收益10万。项目受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</si>
  <si>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费家庄村</t>
  </si>
  <si>
    <t>2025年留凤关镇三岔村林麝养殖项目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</si>
  <si>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建设内容：</t>
    </r>
    <r>
      <rPr>
        <sz val="14"/>
        <rFont val="宋体"/>
        <charset val="134"/>
      </rPr>
      <t>发展林麝产业，提高村集体经济收入，购买林麝15对发展村集体经济。</t>
    </r>
  </si>
  <si>
    <t>2025.9-2025.11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</si>
  <si>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三岔村集体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三岔村集体        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                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业务工2人，饲草采摘、种植60人，其中脱贫户30人，年劳务总收入45万元；村集体经济，预计2027年收益20万元，直接受益脱贫户和三类人员128户，428人，按照7:3收益分成，并实行差异化分红，预计村集体经济年收入14万元，项目可持续发展。</t>
    </r>
  </si>
  <si>
    <t>三岔村</t>
  </si>
  <si>
    <t>2025年留凤关镇孔家庄村林麝养殖项目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</si>
  <si>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计划申请乡村振兴衔接资金60万元，购买林麝10对，孔家庄村集体联合社负责养殖，持续壮大村集体经济，带动本村群众发展林麝产业和务工，持续增加群众收入。</t>
    </r>
  </si>
  <si>
    <t>2025.5-2025.12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</si>
  <si>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孔家庄村集体         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孔家庄村集体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 就业务工、收益分红                        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发展壮大集体经济，通过项目实施，带动群众务工4人，项目受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</si>
  <si>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孔家庄村</t>
  </si>
  <si>
    <t>购买林麝、
人工费</t>
  </si>
  <si>
    <t>2025年留凤关镇酒铺村张坡沟林麝圈舍建设项目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</si>
  <si>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自主经营。              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利用酒铺村闲置水泥厂修建标准林麝圈舍200间。饲料间等基础设施。</t>
    </r>
  </si>
  <si>
    <t>2025.5-2025.9</t>
  </si>
  <si>
    <r>
      <t>产权归属：</t>
    </r>
    <r>
      <rPr>
        <sz val="14"/>
        <rFont val="宋体"/>
        <charset val="134"/>
      </rPr>
      <t xml:space="preserve">酒铺村集体
</t>
    </r>
    <r>
      <rPr>
        <b/>
        <sz val="14"/>
        <rFont val="宋体"/>
        <charset val="134"/>
      </rPr>
      <t>后续管理：</t>
    </r>
    <r>
      <rPr>
        <sz val="14"/>
        <rFont val="宋体"/>
        <charset val="134"/>
      </rPr>
      <t xml:space="preserve">酒铺村集体            
</t>
    </r>
    <r>
      <rPr>
        <b/>
        <sz val="14"/>
        <rFont val="宋体"/>
        <charset val="134"/>
      </rPr>
      <t>带贫减贫机制：</t>
    </r>
    <r>
      <rPr>
        <sz val="14"/>
        <rFont val="宋体"/>
        <charset val="134"/>
      </rPr>
      <t xml:space="preserve">就业务工、收益分红     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带动群众就业60户120人，其中：脱贫劳动力 30人，预计2026年 村集体经济收益12万元，村集体经济与脱贫户按4:3:2：1进行收益分配，并实行差异化分红，村集体经济收益8.4万元，50户脱贫户与三类人群收益3.6万元，脱贫户人均增收233元。</t>
    </r>
  </si>
  <si>
    <t>酒铺村</t>
  </si>
  <si>
    <t>设计规划购买材料人工机械费用支出</t>
  </si>
  <si>
    <t>2025年留凤关镇瓦房坝村林麝养殖基地建设项目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</si>
  <si>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在瓦房坝村六组原瓦房坝村小学新建标准化林麝圈舍200间，配套建设饲草间、仓库等配套设施。</t>
    </r>
  </si>
  <si>
    <t>2025.1--2025.12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</si>
  <si>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瓦房坝村集体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瓦房坝村集体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就业务工、带动生产、收益分红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发展村集体经济，带动群众就业务工8人，其中脱贫户5人，人均月增收1000元，2026年预计年收入8万元，村集体经济按照4:3:2:1的比例进行收益分配，并实行差异化分红，村集体年收益8万元，155户脱贫户和三类人员共收益1.6万元，户均增收103元。</t>
    </r>
  </si>
  <si>
    <t>瓦房坝村</t>
  </si>
  <si>
    <t>购买林麝种源</t>
  </si>
  <si>
    <t>2025年留凤关镇瓦房坝村种麝购买项目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</si>
  <si>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瓦房坝村申请资金购买15对种麝村集体统一进行养殖。</t>
    </r>
  </si>
  <si>
    <t>2025.3-2025.12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</si>
  <si>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瓦房坝村集体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瓦房坝村集体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就业务工、带动生产、收益分红
</t>
    </r>
    <r>
      <rPr>
        <b/>
        <sz val="14"/>
        <rFont val="宋体"/>
        <charset val="134"/>
      </rPr>
      <t>绩效目标</t>
    </r>
    <r>
      <rPr>
        <sz val="14"/>
        <rFont val="宋体"/>
        <charset val="134"/>
      </rPr>
      <t>：发展村集体经济，带动群众就业务工8人，其中脱贫户4人，2026年预计年收入10万元，村集体经济按照4:3:2:1的比例进行收益分配，并实行差异化分红，村集体预计年收益7万元。</t>
    </r>
  </si>
  <si>
    <t>2025年留凤关镇酒奠沟村林麝购买项目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</si>
  <si>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为酒奠沟村集体股份经济联合社购买林麝15对。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</si>
  <si>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酒奠沟村集体          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酒奠沟村集体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                        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发展壮大集体经济，通过项目实施，带动群众务工4人，项目受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</si>
  <si>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酒奠沟村</t>
  </si>
  <si>
    <t>2025年平木镇平木村林麝基地项目一期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</si>
  <si>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合作经营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项目内容：修建标准化林麝养殖圈舍200间，每间4.5平方米，活动场地、通道等840平米，共计2000平方米，建设砖混饲料仓库2间，储物库2间，粪便处理池6个。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</si>
  <si>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平木村集体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平木村集体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就业务工、收益分红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该项目实施后，可带动群众就业务工63人，其中脱贫户25人；三年后预计年收入20万元，村集体经济与脱贫户按7：3进行收益分配，并实行差异化分红。</t>
    </r>
  </si>
  <si>
    <t>平木村</t>
  </si>
  <si>
    <t>2025年平木镇寺河村林麝基地建设项目一期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</si>
  <si>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合作经营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修建标准化林麝养殖圈舍200间，每间4.5平方米，活动场地、通道等840平米，共计2000平方米，建设砖混饲料仓库2间，储物库2间，粪便处理池6个。</t>
    </r>
  </si>
  <si>
    <t>2025.3-2025.9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</si>
  <si>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寺河村集体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寺河村集体</t>
    </r>
    <r>
      <rPr>
        <b/>
        <sz val="14"/>
        <rFont val="宋体"/>
        <charset val="134"/>
      </rPr>
      <t xml:space="preserve">
带贫减贫机制：</t>
    </r>
    <r>
      <rPr>
        <sz val="14"/>
        <rFont val="宋体"/>
        <charset val="134"/>
      </rPr>
      <t>就业务工、带动生产、收益分红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带动群众就业务工15人，其中脱贫户8人；发展村集体经济，预计年收入16万元，村集体经济与脱贫户按7：3进行收益分配，并实行差异化分红。</t>
    </r>
  </si>
  <si>
    <t>寺河村</t>
  </si>
  <si>
    <t>2025年平木镇东庄村集体经济林麝产业发展项目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</si>
  <si>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购置林麝8对，其中成年麝2对，林麝幼崽6对。</t>
    </r>
  </si>
  <si>
    <t>2025.3-2025.10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</si>
  <si>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东庄村集体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东庄村集体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 xml:space="preserve">带动生产、收益分红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带动群众就业务工5人，其中脱贫户2人；发展村集体经济根据年度收入情况，村集体经济与农户按照7:3进行收益分配，并实行差异化分红，增加农户年度收入。</t>
    </r>
  </si>
  <si>
    <t>东庄村</t>
  </si>
  <si>
    <t>材料采购</t>
  </si>
  <si>
    <t>2025年平木镇杨河村集体经济林麝产业发展项目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</si>
  <si>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杨河村集体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杨河村集体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 xml:space="preserve">带动生产、收益分红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带动群众就业务工5人，其中脱贫户2人，发展村集体经济根据年度收入情况，村集体经济与农户按照7:3进行收益分配，并实行差异化分红，增加农户年度收入。</t>
    </r>
  </si>
  <si>
    <t>杨河村</t>
  </si>
  <si>
    <t>2025年平木镇西山村集体经济林麝产业发展项目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</si>
  <si>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西山村集体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西山村集体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带动生产、收益分红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带动群众就业务工5人，其中脱贫户2人，发展村集体经济根据年度收入情况，村集体经济与农户按照7:3进行收益分配，并实行差异化分红，增加农户年度收入。</t>
    </r>
  </si>
  <si>
    <t>西山村</t>
  </si>
  <si>
    <t>2025年留凤关镇长坪村林麝养殖项目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</si>
  <si>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合作经营                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与凤县海星林麝养殖有限责任公司合作 ，大力发展林麝产业，提高村集体经济收入。购买11对林麝发展村集体经济。</t>
    </r>
  </si>
  <si>
    <t>2025.10-2025.12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</si>
  <si>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长坪村集体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长坪村集体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带动生产、收益分红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发展村集体经济，2027年预计年收入16万元，村集体经济按照4:3:2:1的比例进行收益分配，并实行差异化分红。</t>
    </r>
  </si>
  <si>
    <t>留风关镇</t>
  </si>
  <si>
    <t>长坪村</t>
  </si>
  <si>
    <t>2025年平木镇白蟒寺村集体经济林麝产业发展项目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</si>
  <si>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购置林麝8对，其中成年林麝2对，林麝幼崽6对。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</si>
  <si>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白蟒寺村集体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白蟒寺村集体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就业务工、集体增收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通过项目实施，吸纳白蟒寺村30余人务工，提高土地附加值，增加群众收入，每年预计给村集体增加收入5万元，按7：3进行收益分配，并实行差异化分红。</t>
    </r>
  </si>
  <si>
    <t>林麝购买</t>
  </si>
  <si>
    <t>2025年平木镇烧锅庄村集体经济林麝产业发展项目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</si>
  <si>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烧锅庄村集体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烧锅庄村集体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就业务工、收益分红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该项目实施后，可带动群众就业务工63人，其中脱贫户25人；三年后预计年收入20万元，村集体经济与脱贫户按7：3进行收益分配，并实行差异化分红。</t>
    </r>
  </si>
  <si>
    <t>烧锅庄村</t>
  </si>
  <si>
    <t>2025年坪坎镇村集体经济林麝养殖项目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</si>
  <si>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购买林麝幼崽28对。（倒贴金村10对，银母寺村8对，孔棺村5对，坪坎村5对）</t>
    </r>
  </si>
  <si>
    <t>2025.9-2025.12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</si>
  <si>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倒贴金村集、银母寺村集体、孔棺村集体、坪坎村集体经济                          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倒贴金村集、银母寺村集体、孔棺村集体、坪坎村集体经济                              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                  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项目建成后，可带动群众就近务工，预计第三年后可实现收益，村集体经济与脱贫户按照8:2进行差异化收益分配，带动群众致富增收。</t>
    </r>
  </si>
  <si>
    <t>坪坎镇</t>
  </si>
  <si>
    <t>倒贴金村、银母寺村、坪坎村、孔棺村</t>
  </si>
  <si>
    <t>坪坎镇人民政府</t>
  </si>
  <si>
    <t>购买幼崽</t>
  </si>
  <si>
    <t>刘佳</t>
  </si>
  <si>
    <t>2025年凤州镇龙口村集体经济林麝养殖项目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</si>
  <si>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计划购买林麝公15头（成年林麝）；母37头（幼年林麝），林麝总量52头</t>
    </r>
  </si>
  <si>
    <t>2025.3--2025.12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</si>
  <si>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龙口村村集体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龙口村村集体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收益分红、就业务工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提升村集体经济效益50余万元，收益按照10%进行分红，剩余收益用于村集体经济下一步发展。计划提供1-3个就业岗位用于林麝圈日常管理，预计提高脱贫户、监测户收入1500元/月</t>
    </r>
  </si>
  <si>
    <t>凤州镇</t>
  </si>
  <si>
    <t>龙口村</t>
  </si>
  <si>
    <t>31</t>
  </si>
  <si>
    <t>33</t>
  </si>
  <si>
    <t>93</t>
  </si>
  <si>
    <t>凤州镇政府</t>
  </si>
  <si>
    <t>凤县农业农村和林业水利局</t>
  </si>
  <si>
    <t>购买林麝</t>
  </si>
  <si>
    <t>徐飞</t>
  </si>
  <si>
    <t>0917-4717381</t>
  </si>
  <si>
    <t>2025年凤州镇国安寺村购买林麝项目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</si>
  <si>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计划购买林麝幼崽100只，公林麝幼崽30只，母林麝幼崽70只</t>
    </r>
  </si>
  <si>
    <t>2025.1-2025.4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</si>
  <si>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国安寺村村集体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国安寺村村集体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收益分红、就业务工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有效提升土地使用率，不断壮大村集体经济，预计集体经济收入增加100万，提高脱贫户收入增加500-1000元，年收益60%用于村民分红，40%用于村集体经济下一步发展，雇用89户村民用于林麝养殖日常工作开展，直接雇用6户为林麝养殖工作人员，年直接受益脱贫人口131户。</t>
    </r>
  </si>
  <si>
    <t>国安寺村</t>
  </si>
  <si>
    <t>131</t>
  </si>
  <si>
    <t>406</t>
  </si>
  <si>
    <t>409</t>
  </si>
  <si>
    <t>2025年凤州镇磨湾村林麝养殖项目</t>
  </si>
  <si>
    <r>
      <rPr>
        <b/>
        <sz val="14"/>
        <rFont val="宋体"/>
        <charset val="134"/>
      </rPr>
      <t>项目内容</t>
    </r>
    <r>
      <rPr>
        <sz val="14"/>
        <rFont val="宋体"/>
        <charset val="134"/>
      </rPr>
      <t>：计划购买林麝幼崽50头，公母各25头。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</si>
  <si>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磨湾村村集体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磨湾村村集体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收益分红、就业务工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预计2027年逐步收益，不断壮大村集体经济，预计村集体经济年收入增加50万。按收益的10%给脱贫户监测户（41户88人）分红，提高脱贫户年收入增加1000-1500元。提供1-2个就业岗位，预计提升脱贫户、监测户1500元/月</t>
    </r>
  </si>
  <si>
    <t>磨湾村</t>
  </si>
  <si>
    <t>41</t>
  </si>
  <si>
    <t>88</t>
  </si>
  <si>
    <t>180</t>
  </si>
  <si>
    <t>2025年留凤关镇榆林铺村林麝养殖项目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</si>
  <si>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 xml:space="preserve">计划申请乡村振兴衔接资金70万元，购买林麝10对，在2021年榆林铺村已经建成的林麝圈内养殖，持续壮大村集体经济，带动本村群众发展林麝产业和务工，持续增加群众收入。
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</si>
  <si>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榆林铺村集体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榆林铺村集体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就业、务工、收益分红。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申请资金70万元购买林麝幼崽10对，在2021年榆林铺村已经建成的林麝圈内养殖。带动群众务工2人，2025年与一期项目共计年收益10万。项目收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</si>
  <si>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榆林铺村</t>
  </si>
  <si>
    <t>2025年凤县林麝养殖项目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</si>
  <si>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 xml:space="preserve">为全县平木村、刘家庄村等30个具备养殖条件的村，每村购买林麝10对，共计购买林麝300对，持续壮大所在村集体经济，带动本村群众发展林麝产业和务工，持续增加群众收入。
</t>
    </r>
  </si>
  <si>
    <t>2025.7-2025.11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</si>
  <si>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项目所在村集体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项目所在村集体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就业务工、收益分红。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每个村扶持资金70万元，购买林麝幼崽10对，共计扶持资金2100万元，购买林麝幼崽300对。带动群众务工40人，三年后，每个村预计年收益20万元，预计总年收益600万元。村集体经济与脱贫户按7：3进行收益分配，并实行差异化分红。</t>
    </r>
  </si>
  <si>
    <t>相关镇</t>
  </si>
  <si>
    <t>相关村</t>
  </si>
  <si>
    <t>相关镇人民政府</t>
  </si>
  <si>
    <t>闫荣杰</t>
  </si>
  <si>
    <t>2025年河口镇四村联建林麝养殖项目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</si>
  <si>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采取陈家岔村、黄牛咀村、石鸭子村、沙坝村“四村联建”方式，新建砖混林麝圈舍1.5m*2m120间、2m*6m80间，配套饲草间6间及相关配套设施。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</si>
  <si>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陈家岔村、黄牛咀村、石鸭子村、沙坝村集体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陈家岔村、黄牛咀村、石鸭子村、沙坝村集体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项目建成收益后，陈家岔村、黄牛咀村、石鸭子村、沙坝村集体预计每年可增加收益共40万元，村集体经济与脱贫户按7:3进行收益分配，并实行差异化分红，提供就业岗位约5个。</t>
    </r>
  </si>
  <si>
    <t>陈家岔村</t>
  </si>
  <si>
    <t>③水产养殖业发展</t>
  </si>
  <si>
    <t>2025年留凤关镇孔家庄村冷水鱼养殖联建项目</t>
  </si>
  <si>
    <r>
      <rPr>
        <b/>
        <sz val="14"/>
        <rFont val="宋体"/>
        <charset val="134"/>
      </rPr>
      <t>经营方式；</t>
    </r>
    <r>
      <rPr>
        <sz val="14"/>
        <rFont val="宋体"/>
        <charset val="134"/>
      </rPr>
      <t xml:space="preserve">合作经营
</t>
    </r>
    <r>
      <rPr>
        <b/>
        <sz val="14"/>
        <rFont val="宋体"/>
        <charset val="134"/>
      </rPr>
      <t>项目内容；</t>
    </r>
    <r>
      <rPr>
        <sz val="14"/>
        <rFont val="宋体"/>
        <charset val="134"/>
      </rPr>
      <t>新建长90米、宽62米、高3米（12公分厚的钢筋网片混凝土板）的混凝土养殖鱼池</t>
    </r>
  </si>
  <si>
    <t>2025.3-2025.7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</si>
  <si>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喇嘛泉村集体
</t>
    </r>
    <r>
      <rPr>
        <b/>
        <sz val="14"/>
        <rFont val="宋体"/>
        <charset val="134"/>
      </rPr>
      <t>后续管理；</t>
    </r>
    <r>
      <rPr>
        <sz val="14"/>
        <rFont val="宋体"/>
        <charset val="134"/>
      </rPr>
      <t xml:space="preserve">喇嘛泉村集体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   收益分配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务工8人。预计2025年村集体经济收益10万元，收益采取“4:3:2:1”分配方式，即按照40%用于发展村级公益事业，30%用于发展壮大集体经济。20%用于群众分红发放，并实行差异化分红，剩余10%用于村集体经济发展风险资金。</t>
    </r>
  </si>
  <si>
    <t>喇嘛泉村</t>
  </si>
  <si>
    <t>2025年留凤关镇连云寺村路基圆桶淡水鱼养殖项目</t>
  </si>
  <si>
    <r>
      <rPr>
        <b/>
        <sz val="14"/>
        <rFont val="宋体"/>
        <charset val="134"/>
      </rPr>
      <t>经营方式；</t>
    </r>
    <r>
      <rPr>
        <sz val="14"/>
        <rFont val="宋体"/>
        <charset val="134"/>
      </rPr>
      <t>合作经营</t>
    </r>
    <r>
      <rPr>
        <b/>
        <sz val="14"/>
        <rFont val="宋体"/>
        <charset val="134"/>
      </rPr>
      <t xml:space="preserve">
建设内容：</t>
    </r>
    <r>
      <rPr>
        <sz val="14"/>
        <rFont val="宋体"/>
        <charset val="134"/>
      </rPr>
      <t>在连云寺村老南星政府院内发展路基圆桶养殖淡水鱼项目，共投资50万。在南星政府房子内修建沉淀池一座(长8m*4m*3m);对现鱼厂内的进水管300m进行更换；对底下的污水排水管道200m进行维修更换。对鱼厂的300平方米水泥地板硬化维修。对原有的300m排洪渠进行修缮，在八组修建化粪池一座。在院内建60m深的小口井一座；安装防晒网1200平方米。并安装配套设施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</si>
  <si>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连云寺村集体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连云寺村集体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就业务工、带动生产、收益分红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业务工5人，其中脱贫户2人；预计2025年村集体经济收益5万元，收益采取“4:3:2:1”分配方式，即按照40%用于发展村级公益事业，30%用于发展壮大集体经济。20%用于群众分红发放，并实行差异化分红，剩余10%用于村集体经济发展风险资金。</t>
    </r>
  </si>
  <si>
    <t>连云寺村</t>
  </si>
  <si>
    <t>⑤休闲农业与乡村旅游</t>
  </si>
  <si>
    <t>2025年黄牛铺镇东河桥村农旅融合项目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</si>
  <si>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 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计划在东河桥村二组（东河桥村老街）800平方米地块建造旅游民宿，修建一层6栋共18间房屋。</t>
    </r>
  </si>
  <si>
    <t>2025.4-2025.9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</si>
  <si>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东和桥村集体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东和桥村集体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带动群众就近务工10人；发展村集体经济，乡村旅游项目预计收益10万元，村集体经济与农户按7:3进行收益分红，并实行差异化分红。</t>
    </r>
  </si>
  <si>
    <t>东河桥村</t>
  </si>
  <si>
    <t>81</t>
  </si>
  <si>
    <t>360</t>
  </si>
  <si>
    <t>1384</t>
  </si>
  <si>
    <t>县文旅局</t>
  </si>
  <si>
    <t>2025年坪坎镇坪坎村农旅融合项目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</si>
  <si>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合作经营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项目计划在坪坎村新建餐饮住宿合一的民宿一座两层，总占地面积200平方米，建设主体为钢结构，餐厅与住宿共10间，配套水电基础设施等。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</si>
  <si>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坪坎村集体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坪坎村集体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项目进一步开发文旅乡村资源，项目建成投用后，预计年收益8万元，村集体经济与脱贫户按照8:2进行差异化收益分配，带动群众致富增收。</t>
    </r>
  </si>
  <si>
    <t>坪坎村</t>
  </si>
  <si>
    <t>工程建设、材料采购、劳务报酬</t>
  </si>
  <si>
    <t>2.加工流通项目</t>
  </si>
  <si>
    <t>①农产品仓储保鲜冷链基础设施建设</t>
  </si>
  <si>
    <t>2025年凤州镇邓家台村集体经济冷库及老园提升改造项目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</si>
  <si>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对邓家台村果品冷藏库提升改造，购置冷库转运框1000个，改造老果园，栽种瑞雪+秦脆苹果新优品种50亩。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</si>
  <si>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邓家台村集体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邓家台村集体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收益分红、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提升村集体经济效益50余万元，提高农户收益，并实行差异化分红。</t>
    </r>
  </si>
  <si>
    <t>邓家台村</t>
  </si>
  <si>
    <t>36</t>
  </si>
  <si>
    <t>84</t>
  </si>
  <si>
    <t>102</t>
  </si>
  <si>
    <t>319</t>
  </si>
  <si>
    <t>凤州镇人民政府</t>
  </si>
  <si>
    <t>②加工业</t>
  </si>
  <si>
    <t>2025年坪坎镇银母寺村钢材石木料加工坊建设项目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</si>
  <si>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在银母寺村村委会院内搭建简易钢材加工厂房100平方米，需购置安装钢材加工机床1台（套），购置切割机床1台（套），购置安装钢材电气化焊接设备1台（套），购置小型航吊1套。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</si>
  <si>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坪坎镇银母寺村集体               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坪坎镇银母寺村集体                  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务工就业、收益分红                  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项目建成后，可长期生产钢材料垃圾箱体，承接周边矿山企业钢材、石材、木料加工，可使本村15人劳动力就近长期务工，每年收益可以对全村群众进行分红，并实行差异化分红。</t>
    </r>
  </si>
  <si>
    <t>银母寺村</t>
  </si>
  <si>
    <t>县商工局</t>
  </si>
  <si>
    <t>购买材料、购买设备、人工费</t>
  </si>
  <si>
    <t>2025年留凤关镇孔家庄村烤烟分拣站项目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</si>
  <si>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自主经营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计划将原孔家庄村委会改建为烤烟分拣站，修建70平方厂房一座，100平方库房一座，分级室4间，持续壮大村集体经济，带动本村群众发展烤烟产业和务工，持续增加群众收入。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</si>
  <si>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孔家庄村集体         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孔家庄村集体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 就业务工、收益分红                         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发展壮大集体经济，通过项目实施，带动群众务工10人，项目受益后准备采取4:3:2:1的比例规范使用村集体经济收益，40%用于发展村级公益事业，主要用于村域内人居环境整治，基础设施改造提升等；30%用于产业发展等继续发展壮大村集体经济；20%用于群众分红，并实行差异化分红；10%作为村集体经济发展风险基金。</t>
    </r>
  </si>
  <si>
    <t>县烟草局</t>
  </si>
  <si>
    <t>唐藏镇辛家庄村花椒烘干厂建设项目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</si>
  <si>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在辛家庄村一组建设花椒烘干厂1处。包括：1、修建库房1座，建筑面积50平方米；2、修建花椒烘干池6个（7米*3米）；3、配套烘干机6台（5HGS-18型），颗粒燃烧机6台（80万大卡电路板型），筛椒机2台（1000型），输送机1台（380V输送机），切把机1台（型号220V，长12米，高6米）。</t>
    </r>
  </si>
  <si>
    <t>2025.5-2025.7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</si>
  <si>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辛家庄村集体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辛家庄村集体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就业务工、收益分红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带动群众务工10人；项目预计年收入5万元，村集体经济与脱贫户（含监测对象）按8：2进行收益分配，并实行差异化分红。</t>
    </r>
  </si>
  <si>
    <t>辛家庄村</t>
  </si>
  <si>
    <t>县民族宗教事务局</t>
  </si>
  <si>
    <t>2025年凤州镇龙口村集体经济花椒烘干厂提升改造项目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</si>
  <si>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拟新建200平方米库房，新增20P花椒烘干机2台、三叶震动筛2台、抖籽机2台、圆筛机2台。</t>
    </r>
  </si>
  <si>
    <t>2025.4-2025.5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</si>
  <si>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龙口村村集体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龙口村村集体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收益分红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提升村集体经济效益20余万元，按7：3进行收益分配，并实行差异化分红。</t>
    </r>
  </si>
  <si>
    <t>341</t>
  </si>
  <si>
    <t>1234</t>
  </si>
  <si>
    <t>设备购买</t>
  </si>
  <si>
    <t>2025年红花铺镇永生村蜂蜜加工厂生产线修复项目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</si>
  <si>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 xml:space="preserve">合作经营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1.对蜂蜜加工生产流水线进行清理修复；2.重建蜂蜜冷藏库2个，容量均为60吨。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</si>
  <si>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永生村集体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运营企业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带动蜂蜜产业发展，可收储农家土蜂蜜700吨左右；带动群众就业务工28人，务工人均增收6000元；发展村集体经济，预计年收益9万元左右，按7:3比例进行分红，并实行差异化分红。</t>
    </r>
  </si>
  <si>
    <t>永生村</t>
  </si>
  <si>
    <t>黄牛铺镇长滩坝村五味子深加工项目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</si>
  <si>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合作经营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计划在长滩村六组新建五味子深加工车间一处860平方米，硬化场地1000平方米，配套完善相水电设施，同时对原北星村委会旧楼进行改造提升3层15间。购买相关生产设备，其中除根破碎机1台、果浆泵1台、控温发酵罐7个、气囊压榨机1台、输送泵1台、板框式过滤机1台、微孔膜过滤机1台、储酒罐8个、冷冻罐3个、冷处理机组4组、升温罐2个、回转式洗瓶机1台、灌装机1台、自动打塞机1台等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</si>
  <si>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长滩坝村集体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长滩坝村集体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 xml:space="preserve">就业务工、收益分红        </t>
    </r>
    <r>
      <rPr>
        <b/>
        <sz val="14"/>
        <rFont val="宋体"/>
        <charset val="134"/>
      </rPr>
      <t xml:space="preserve">                   
绩效目标：</t>
    </r>
    <r>
      <rPr>
        <sz val="14"/>
        <rFont val="宋体"/>
        <charset val="134"/>
      </rPr>
      <t>带动群众就近务工15人，预计人均增收4000元，预计每年村集体收入21万元，村集体经济与脱贫户（含监测对象）按7:3进行收益分配，脱贫户（监测对象）实行差异化分红。</t>
    </r>
  </si>
  <si>
    <t>长滩坝村</t>
  </si>
  <si>
    <t>75</t>
  </si>
  <si>
    <t>183</t>
  </si>
  <si>
    <t>433</t>
  </si>
  <si>
    <t>1360</t>
  </si>
  <si>
    <t>350</t>
  </si>
  <si>
    <t>2025年凤州镇磨湾村集体经济花椒烘干房项目</t>
  </si>
  <si>
    <r>
      <rPr>
        <b/>
        <sz val="14"/>
        <rFont val="宋体"/>
        <charset val="134"/>
      </rPr>
      <t>经营方式：</t>
    </r>
    <r>
      <rPr>
        <sz val="14"/>
        <rFont val="宋体"/>
        <charset val="134"/>
      </rPr>
      <t>自主经营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修建花椒烘干灶4个；购买花椒清筛机2台；修建彩钢棚一处，修建库房三间，建筑面积80平方米。</t>
    </r>
  </si>
  <si>
    <t>2025.4-2025.6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</si>
  <si>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磨湾村村集体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磨湾村村集体</t>
    </r>
    <r>
      <rPr>
        <b/>
        <sz val="14"/>
        <rFont val="宋体"/>
        <charset val="134"/>
      </rPr>
      <t xml:space="preserve">
联农带农机制：</t>
    </r>
    <r>
      <rPr>
        <sz val="14"/>
        <rFont val="宋体"/>
        <charset val="134"/>
      </rPr>
      <t>收益分红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项目建成后，能够提高花椒包装效率，提高村民和村集体收益，按7：3进行收益分配，并实行差异化分红。</t>
    </r>
  </si>
  <si>
    <t>50</t>
  </si>
  <si>
    <t>110</t>
  </si>
  <si>
    <t>设备购买、材料采购、项目建设、工费支出</t>
  </si>
  <si>
    <t>3.配套设施项目</t>
  </si>
  <si>
    <t>①小型农田水利设施建设</t>
  </si>
  <si>
    <t>2025年凤州镇邓家台村一组基本农田灌溉项目修复工程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</si>
  <si>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在邓家台村一组朱家坝原水渠位置进行回填，并修复其上230米灌溉水渠。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</si>
  <si>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邓家台村集体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邓家台村集体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项目建成后，保障村民生产灌溉</t>
    </r>
  </si>
  <si>
    <t>12</t>
  </si>
  <si>
    <t>22</t>
  </si>
  <si>
    <t>55</t>
  </si>
  <si>
    <t>153</t>
  </si>
  <si>
    <t>②产业园（区）</t>
  </si>
  <si>
    <t>白家店村五味子产业园配套铅丝笼河堤项目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</si>
  <si>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在白家店村五味子产业园修建长400米，高3米，总1600立方米的河堤。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</si>
  <si>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白家店村集体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白家店村集体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通过在白家店村五味子产业园修建400米，高3米的河堤，解决雨水漫灌入产业园内，防止产业园内五味子受损，实现五味子稳定生产。受益总人口209户639人，脱贫户57户166人。</t>
    </r>
  </si>
  <si>
    <t>白家店村</t>
  </si>
  <si>
    <t>购买材料、人工费、工程机械使用费</t>
  </si>
  <si>
    <t>5.金融保险配套项目</t>
  </si>
  <si>
    <t>①小额贷款贴息</t>
  </si>
  <si>
    <t>2025年凤县小额信贷互助资金贴息项目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</si>
  <si>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为脱贫人口小额信贷余额户、互助资金协会脱贫户会员贷款1119户4938万元发放贴息资金240万元。</t>
    </r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</si>
  <si>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通过脱贫人口小额信贷贴息、互助资金贴息，和金融资金支持，支持脱贫人口小额信贷户贴息1119户4938万元，发放贴息资金240万元，带动脱贫户发展产业。</t>
    </r>
  </si>
  <si>
    <t>9个镇</t>
  </si>
  <si>
    <t>发放补贴</t>
  </si>
  <si>
    <t>周建辉</t>
  </si>
  <si>
    <t>二、就业项目</t>
  </si>
  <si>
    <t>1.务工补助</t>
  </si>
  <si>
    <t>①交通费补助</t>
  </si>
  <si>
    <t>2025年转移就业一次性交通补贴项目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</si>
  <si>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对对脱贫劳动力（含监测对象）转移就业的人员按政策标准落实一次性交通补助，省外转移就业每人享受一次性交通补助500元/年；市外省内转移就业每人享受一次性交通补助300元/年；县外市内转移就业每人享受一次性交通补助200元/年。</t>
    </r>
  </si>
  <si>
    <t>2025.04-2025.11</t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</si>
  <si>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鼓励1500名脱贫劳动力转移就业，人均年务工收入5000元以上，按转移就业补助标准享受转移就业跨省一次性交通补贴。</t>
    </r>
  </si>
  <si>
    <t>各镇</t>
  </si>
  <si>
    <t>66个村</t>
  </si>
  <si>
    <t>对符合政策的脱贫劳动力发放转移就业一次性交通补贴</t>
  </si>
  <si>
    <t>2.就业</t>
  </si>
  <si>
    <t>②技能培训</t>
  </si>
  <si>
    <t>2025年村集体经济带头人培训项目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</si>
  <si>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培训村集体经济发展带头人200余人，项目资金15万元。</t>
    </r>
  </si>
  <si>
    <t>2025.05-2025.10</t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</si>
  <si>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通过组织全县200名集体经济发展带头人开展培训，提升集体经济发展带头人乡村振兴工作技能，促进乡村振兴工作。</t>
    </r>
  </si>
  <si>
    <t>凤县</t>
  </si>
  <si>
    <t>培训费支出</t>
  </si>
  <si>
    <t>2025年脱贫村创业致富带头人和创新创业带头人培训项目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</si>
  <si>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2024年年内对我县40个脱贫村创业致富带头人完成培训，每村3-5人，培训四期，每期三天，其中每期实训一天；2025年开展创新创业带头人培训一期三天，其中实训一天。</t>
    </r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</si>
  <si>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通过2025年年内对我县66个村创业致富带头人和创新创业带头人完成培训，每村3-5人，培训五期，每期三天，其中每期实训一天，进一步提升至少150名创业致富带头人自身素质和带动群众致富能力。</t>
    </r>
  </si>
  <si>
    <t>张宏波</t>
  </si>
  <si>
    <t>2025年林麝养殖技术专题培训项目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</si>
  <si>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举办全县林麝养殖人员、林麝疫病防（救） 治人员及林麝养殖场（公司）管理人员培训班4期，每期培训在凤县林麝产业学院进行4—6天的理论学习，根据培训实际需要在县内林麝养殖实训基地进行1—2天的实训学习，每期培训约50人。</t>
    </r>
  </si>
  <si>
    <t>2025.05-2025.12</t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</si>
  <si>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通过举办全县培训班4期，培训学习林麝养殖科学理论知识，不断建立完善科学、系统的人才培养体系，持续培养和储备专业人才队伍，为全县林麝产业高质量发展提供坚实的人才保障。</t>
    </r>
  </si>
  <si>
    <t>县教体局</t>
  </si>
  <si>
    <t>5.公益性岗位</t>
  </si>
  <si>
    <t>①公益性岗位</t>
  </si>
  <si>
    <t>2025年农村公共基础设施管护补助资金项目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</si>
  <si>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发放市县两级农村小型水利设施管护补助资金39.6万元（市县每村各3000元），农村生活垃圾设施管护补助资金66万元（市县每村各5000元），农村生活污水处理设施管护补助资金66万元（市县每村各5000元），农村公厕管护补助资金19.8万元（市级农村公厕管护补助资金5.48万元，县级每村3000元）。</t>
    </r>
  </si>
  <si>
    <t>2025.1-2025.12</t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</si>
  <si>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给全县66个村发放市级农村基础设施管护补助资金85.8万元，县级农村基础设施管护补助资金105.6万元，共计191.4万元用于发放管护人员补助，统筹其他类管护补助资金及县级配套资金，管护人员人均补助不低于600元，提高管护人员管护积极性和农村公共基础设施管护水平。</t>
    </r>
  </si>
  <si>
    <t>县住建局、县生态环境局、县农业农村和林业水利局</t>
  </si>
  <si>
    <t>发放补助</t>
  </si>
  <si>
    <t>三、乡村建设行动</t>
  </si>
  <si>
    <t>1.农村基础设施（含产业配套基础设施）</t>
  </si>
  <si>
    <t>①农村道路建设（通村路、通户路、小型桥梁等）</t>
  </si>
  <si>
    <t>2025年红花铺镇草凉驿村新建涵板桥项目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</si>
  <si>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在草凉驿村蒋家沟到公墓修建涵板桥桥3座，长30米，宽3米，厚0.18米。</t>
    </r>
  </si>
  <si>
    <t>2025.3-2025.11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</si>
  <si>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草凉驿村集体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草凉驿村集体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通过项目实施，改善84户247人生产生活条件，受益脱贫户5户9人。</t>
    </r>
  </si>
  <si>
    <t>县交通局</t>
  </si>
  <si>
    <t>2025年红花铺镇白家店村水毁桥梁修复项目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</si>
  <si>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在白家店村修建长96米，宽2.5米的人行平面钢板桥1座。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</si>
  <si>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白家店村集体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白家店村集体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通过在白家店村六组修建长96米，宽2.5米的人行平面钢板桥1座。解决160户563人生产生活条件，受益脱贫户21户58人。改善群众出行条件，受益总人口136户600人，脱贫户40户132人。</t>
    </r>
  </si>
  <si>
    <t>2025年坪坎镇孔棺村三组村庄内部道路硬化项目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</si>
  <si>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硬化村庄内部道路6条，共计长度1200米，宽2.5米，厚0.18米。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</si>
  <si>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孔棺村集体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孔棺村集体                          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该项目建成后可有效保障92名群众出行安全，提供生产生活便利。</t>
    </r>
  </si>
  <si>
    <t>孔棺村</t>
  </si>
  <si>
    <t>购买材料、人工费、机械费</t>
  </si>
  <si>
    <t>2025年黄牛铺镇黄牛铺村三组漫水桥建造工程项目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</si>
  <si>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计划在黄牛铺镇黄牛铺村三组修建混凝土浇筑漫水桥一座，长68米，宽3米。</t>
    </r>
  </si>
  <si>
    <t>2025.3-2025.8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</si>
  <si>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黄牛铺村集体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黄牛铺村集体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改善基础设施条件，保障黄牛铺村388户1209人的生产生活安全。</t>
    </r>
  </si>
  <si>
    <t>黄牛铺村</t>
  </si>
  <si>
    <t>52</t>
  </si>
  <si>
    <t>125</t>
  </si>
  <si>
    <t>388</t>
  </si>
  <si>
    <t>1209</t>
  </si>
  <si>
    <t>2025年留凤关镇榆林铺村九组、十组钢板桥项目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</si>
  <si>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在榆林铺村九组石门山沟口、十组胡恩平家对面各修建钢构桥一座，高4米宽2.5米，长10米。解决群众出行困难和安全。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</si>
  <si>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榆林铺村委会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榆林铺村委会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项目建成后极大方便九组、十组65户193余名村民生产生活出行。</t>
    </r>
  </si>
  <si>
    <t>2025年留凤关镇三岔村一、二、三组产业路改造提升和便民桥修建项目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</si>
  <si>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在一、二、三组改造提升产业路，水泥硬化现有的砂石路道路长1000米、宽度2.5米、厚度15cm）。在留凤关镇三岔村三组修建钢架便民桥一座（长40米、宽2.5米）。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</si>
  <si>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三岔村集体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 xml:space="preserve">三岔村集体                     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为三岔村一、二、三组群众发展产业提供基础设施保障，提高120余亩土地利用空间，方便80余户、400多名村民发展粮食和中药材种植产业。为三岔村二、三组群众发展粮食和产业发展提供基础设施保障，提高120余亩土地利用空间，方便60余户、200多名村民发展粮食生产和种植业。直接收益脱贫人口及三类人员21户，81人。</t>
    </r>
  </si>
  <si>
    <t>2025年平木镇烧锅庄村三组孙家院钢筋混凝土板桥恢复重建项目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</si>
  <si>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在烧锅庄村三组孙家院建设钢筋混凝土人行桥1座，长25米、宽2.5米、高4米；桥头砌筑浆砌石挡墙200米，600立方米，配套建设护栏等基础设施；修建引道长50米，宽4.5米，厚0.18米。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</si>
  <si>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烧锅庄村集体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烧锅庄村集体</t>
    </r>
    <r>
      <rPr>
        <b/>
        <sz val="14"/>
        <rFont val="宋体"/>
        <charset val="134"/>
      </rPr>
      <t xml:space="preserve">
绩效目标</t>
    </r>
    <r>
      <rPr>
        <sz val="14"/>
        <rFont val="宋体"/>
        <charset val="134"/>
      </rPr>
      <t>：方便32户117人，脱贫户10户34人生产生活出行和解决农副产品出售交通运输不便问题。</t>
    </r>
  </si>
  <si>
    <t>烧锅庄</t>
  </si>
  <si>
    <t>2025年平木镇杨河村一组吴家河桥梁恢复重建项目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</si>
  <si>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在杨河村一组吴家河重建钢筋混凝土桥一座，长25米，桥面宽3.5米，桥面厚度0.45米，高度4米，配套护栏等基础设施；引道长20米、宽4.5米、厚0.18米。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</si>
  <si>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杨河村一组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村委会维护管理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方便70户246人河两面通行方便，给村民200多亩地种植运输提供便利。</t>
    </r>
  </si>
  <si>
    <t>2025年平木镇西山四组混凝土板桥恢复重建项目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</si>
  <si>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在西山村四组建设混凝土板桥1座，桥梁全长15米，桥梁面宽3.5米，砌筑浆砌石挡墙15米，高3米，45立方米，配套建设栏杆护栏等。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</si>
  <si>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西山村委会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西山村委会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通过次桥梁建设，连接四组与其他村组干道，方便124户409名群众出行，辅助生产农业用路，为群众种植、运输、售卖提供便利，带动整体收入。</t>
    </r>
  </si>
  <si>
    <t>2025年平木镇刘家庄村一组于家院钢筋混凝土板桥恢复项目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</si>
  <si>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在刘家庄村一组于家院便民桥进行恢复重建，新建桥梁长10米，宽4.5米，高6.5米；砌筑浆砌石挡墙130米，780立方米，配套建设栏杆护栏等；修建引道100米，宽3.5米，厚0.18米。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</si>
  <si>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刘家庄村委会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刘家庄村委会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通过基础设施完善，重建便民桥及在桥头两侧修建八字墙，保障31户115名群众（其中脱贫户18户58人）出行，方便农产品的运输，提升经济效益。</t>
    </r>
  </si>
  <si>
    <t>刘家庄村</t>
  </si>
  <si>
    <t>2025年双石铺镇桥头庄至马家山水毁道路修复项目</t>
  </si>
  <si>
    <r>
      <rPr>
        <b/>
        <sz val="14"/>
        <rFont val="宋体"/>
        <charset val="134"/>
      </rPr>
      <t>建设内容：</t>
    </r>
    <r>
      <rPr>
        <sz val="14"/>
        <rFont val="宋体"/>
        <charset val="134"/>
      </rPr>
      <t>修复水泥路面2200平方米，修建浆砌片石挡土墙1450立方米。</t>
    </r>
  </si>
  <si>
    <t>2025.4-2025.10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</si>
  <si>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桥头庄村集体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桥头庄村集体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通过基础设施建设，修复水毁道路路面及修建浆砌片石挡土墙，改善桥头庄村48户167人（其中脱贫户9户40人）村民出行、生产条件。</t>
    </r>
  </si>
  <si>
    <t>双石铺镇</t>
  </si>
  <si>
    <t>桥头庄村</t>
  </si>
  <si>
    <t>双石铺镇人民政府</t>
  </si>
  <si>
    <t>范宇赛</t>
  </si>
  <si>
    <t>2025年双石铺镇何家坪至寇家河水毁道路修复项目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</si>
  <si>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修复水路路面225平方米，修建浆砌片石挡土墙650立方米。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</si>
  <si>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何家坪村集体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何家坪村集体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通过基础设施建设，修复水毁道路路面及修建浆砌片石挡土墙，改善何家坪村61户370人（其中脱贫户49户135人）村民出行、生产条件。</t>
    </r>
  </si>
  <si>
    <t>何家坪村</t>
  </si>
  <si>
    <t>2025年双石铺镇胜利桥头至陈家湾水毁道路修复项目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</si>
  <si>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修建浆砌片石挡土墙650立方米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</si>
  <si>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兴隆场村集体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兴隆场村集体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通过基础设施建设，修建浆砌片石挡土墙，改善兴隆场村16户52人（其中脱贫户4户10人）村民出行、生产条件。</t>
    </r>
  </si>
  <si>
    <t>兴隆场村</t>
  </si>
  <si>
    <t>2025年唐藏镇辛家庄村六组拓宽大桥项目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</si>
  <si>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在辛家庄村六组拓宽大桥一座，包括：1、水泥桥面拓宽至5.5米；2、加固桥墩基础3个；3、修建防护栏45米；4、浆砌八字墙100立方米；5、30米水泥路面拓宽至5.5米宽。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</si>
  <si>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>辛家庄村集体</t>
    </r>
    <r>
      <rPr>
        <b/>
        <sz val="14"/>
        <rFont val="宋体"/>
        <charset val="134"/>
      </rPr>
      <t xml:space="preserve">           
后续管护：</t>
    </r>
    <r>
      <rPr>
        <sz val="14"/>
        <rFont val="宋体"/>
        <charset val="134"/>
      </rPr>
      <t>辛家庄村集体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改善群众生活条件，带动群众务工30人；解决61户196人其中脱贫户（含监测对象）14户36人出行便利问题。</t>
    </r>
  </si>
  <si>
    <t>凤县凤州镇
白石铺村马蹄沟水毁管涵桥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</si>
  <si>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 xml:space="preserve">白石铺村马蹄沟在原桥位处拆除旧桥，新建管涵桥，新桥斜长15.2米:桥头顺接水泥路面 23.8米。拟定方案为:6x1.35m 圆管涵式漫水桥，管道采用混凝土基础，进水口在右侧，为一字墙接铺砌，出水口为一字墙与八字墙接铺砌;上部为20cm厚钢筋混凝土现浇桥面板，净宽4.5米;进水口上游堆筑2m高宾格石笼。
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</si>
  <si>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管涵桥的修建，解决了农户生活生产运输难的问题，切实保障生产交通的出行安全，带动周围224户756人的增收 。</t>
    </r>
  </si>
  <si>
    <t>白石铺村</t>
  </si>
  <si>
    <t>2025年凤州镇国安寺村涵板桥提升改造项目</t>
  </si>
  <si>
    <r>
      <t>项目内容：</t>
    </r>
    <r>
      <rPr>
        <sz val="14"/>
        <rFont val="宋体"/>
        <charset val="134"/>
      </rPr>
      <t>对五组黎家山沟口混凝土板桥一座长60米、宽3.5米，因7.16洪涝灾害冲毁，需重新修建。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</si>
  <si>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国安寺村村集体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国安寺村村集体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项目建成后，保障70户231人村民出行、生产安全。</t>
    </r>
  </si>
  <si>
    <t>51</t>
  </si>
  <si>
    <t>172</t>
  </si>
  <si>
    <t>70</t>
  </si>
  <si>
    <t>231</t>
  </si>
  <si>
    <t>购买材料、人工费、项目建设</t>
  </si>
  <si>
    <t>2025年凤州镇马鞍山村涵板桥提升改造项目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</si>
  <si>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对七组五座、五组两座涵板桥（单个涵板桥宽度4.5米，长度10米）进行提升改造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</si>
  <si>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马鞍山村村集体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马鞍山村村集体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项目建成后，保障21户63人村民出行、生产安全。</t>
    </r>
  </si>
  <si>
    <t>马鞍山村</t>
  </si>
  <si>
    <t>145</t>
  </si>
  <si>
    <t>461</t>
  </si>
  <si>
    <t>21</t>
  </si>
  <si>
    <t>63</t>
  </si>
  <si>
    <t>2025年河口镇沙坝村九组水毁道路修复项目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</si>
  <si>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在沙坝村九组修复长220m、宽3.5m、厚18cm的水泥道路，修复225m路基，修建长220m、高4m、上底0.6m、下底1.2m的浆砌石护坡。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</si>
  <si>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沙坝村集体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沙坝村集体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项目建成后，解决沙坝村九组33户群众生产出行运输问题。</t>
    </r>
  </si>
  <si>
    <t>沙坝村</t>
  </si>
  <si>
    <t>2025年河口镇石鸭子村二组桥梁项目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</si>
  <si>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在石鸭子村二组邓家庄新建宽1.5m、长60m的人行钢板吊桥一座；新建长40m、宽3m水泥漫水桥一座。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</si>
  <si>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石鸭子村集体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石鸭子村集体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项目建成后，解决石鸭子村二组54户167群众生产出行运输问题。</t>
    </r>
  </si>
  <si>
    <t>石鸭子村</t>
  </si>
  <si>
    <t>2025年河口镇陈家岔村九组钢板桥项目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</si>
  <si>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在陈家岔村九组新建一座长40m、宽2.5m的钢板桥，配套修建长60m、上底0.8m、下底1.5m、高3m的浆砌石护坡。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</si>
  <si>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陈家岔村集体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陈家岔村集体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项目建成后，解决陈家岔村九组63户群众生产出行运输问题。</t>
    </r>
  </si>
  <si>
    <t>2025年河口村二组张家山钢板桥项目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</si>
  <si>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在河口村二组张家山水毁桥梁原址修建长35m、宽2.5m钢板桥一座，配套八字挡墙。</t>
    </r>
  </si>
  <si>
    <r>
      <rPr>
        <b/>
        <sz val="14"/>
        <rFont val="宋体"/>
        <charset val="134"/>
      </rPr>
      <t>产权归属</t>
    </r>
    <r>
      <rPr>
        <sz val="14"/>
        <rFont val="宋体"/>
        <charset val="134"/>
      </rPr>
      <t xml:space="preserve">：河口村集体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河口村集体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项目建成后，解决河口村一组、二组、三组共182户群众生产出行运输问题。</t>
    </r>
  </si>
  <si>
    <t>河口村</t>
  </si>
  <si>
    <t>2025年河口镇岩湾村搬迁点基础设施提升建设项目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</si>
  <si>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在岩湾村一组修建长467米、宽3.5米、厚18厘米水泥道路；四组硬化水泥路面1523㎡、碎石路面269㎡、道沿118米、土方回填46m³、铺设波纹排雨水管涵126米、新建雨水井8个、开挖平整夯实路基1523㎡。</t>
    </r>
  </si>
  <si>
    <r>
      <rPr>
        <b/>
        <sz val="14"/>
        <rFont val="宋体"/>
        <charset val="134"/>
      </rPr>
      <t>产权归属</t>
    </r>
    <r>
      <rPr>
        <sz val="14"/>
        <rFont val="宋体"/>
        <charset val="134"/>
      </rPr>
      <t xml:space="preserve">：岩湾村集体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岩湾村集体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项目建成后，改善岩湾村搬迁点群众居住环境，提高生活质量，营造干净、整洁、有序的村庄环境。</t>
    </r>
  </si>
  <si>
    <t>岩湾村</t>
  </si>
  <si>
    <t>②产业路、资源路、旅游路建设</t>
  </si>
  <si>
    <t>2025年留凤关镇沙江寺村八组产业道路修复项目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</si>
  <si>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在八组修建一条长1600米、宽3.5米、厚0.2米的砂石路。</t>
    </r>
  </si>
  <si>
    <r>
      <rPr>
        <b/>
        <sz val="14"/>
        <rFont val="宋体"/>
        <charset val="134"/>
      </rPr>
      <t>产权归属</t>
    </r>
    <r>
      <rPr>
        <sz val="14"/>
        <rFont val="宋体"/>
        <charset val="134"/>
      </rPr>
      <t xml:space="preserve">：沙江寺村集体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沙江寺村集体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通过修建八组砂石路，改善村民出行条件，帮助11户群众解决农业116亩生产种地难题。</t>
    </r>
  </si>
  <si>
    <t>沙江寺村</t>
  </si>
  <si>
    <t>2025年留凤关镇酒铺村2-3组沿河堤修建水泥生产道路项目</t>
  </si>
  <si>
    <r>
      <rPr>
        <sz val="14"/>
        <rFont val="宋体"/>
        <charset val="134"/>
      </rPr>
      <t xml:space="preserve">             
</t>
    </r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在酒铺村2-3组，沿河堤修建水泥生产道路1条，长1500余米，宽3.5米，厚0.02米。</t>
    </r>
  </si>
  <si>
    <r>
      <t>产权归属：</t>
    </r>
    <r>
      <rPr>
        <sz val="14"/>
        <rFont val="宋体"/>
        <charset val="134"/>
      </rPr>
      <t xml:space="preserve">酒铺村集体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酒铺村集体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 xml:space="preserve">解决耕地难问题。为壮大群众经济提供基础设施保障，受益脱贫13户53人。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</si>
  <si>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草店村一组产业园道路硬化项目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</si>
  <si>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修建路基及硬化马家山道路480米，宽3.5米，厚18厘米，平整、夯实、硬化会车点2处，埋设过路涵管1个。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</si>
  <si>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草店村集体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草店村集体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该项目实施，为草店村一组48户167人，其中脱贫户4户12人出行便利，方便生产生活。</t>
    </r>
  </si>
  <si>
    <t>草店村</t>
  </si>
  <si>
    <t>凤县凤州镇凤州村南坡苹果花椒园水毁道路修复项目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</si>
  <si>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凤州村六至七组，修复水毁道路长22米，宽5米。石笼防护663m³、路基回填820m³、混凝土路面110㎡、φ75圆管涵6m。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</si>
  <si>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凤州村村集体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凤州村村集体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缩减出行时间20分钟，方便群众生产生活，方便村集体经济生产运输。</t>
    </r>
  </si>
  <si>
    <t>凤州村</t>
  </si>
  <si>
    <t>2025年凤州镇白石铺村王家坪产业道路硬化项目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</si>
  <si>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拟修建道路长680米，宽3米，路面厚度18厘米。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</si>
  <si>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项目建成后，保障村民出行、生产安全。</t>
    </r>
  </si>
  <si>
    <t>3</t>
  </si>
  <si>
    <t>11</t>
  </si>
  <si>
    <t>32</t>
  </si>
  <si>
    <t>114</t>
  </si>
  <si>
    <t>2025年凤州镇国安寺林麝产业园生产道路项目</t>
  </si>
  <si>
    <t>项目内容：计划对现状长度150米，宽2米道路进行拓宽至4米，并修建长25米，宽4米下坡路段道路及高5-8米，长度50米两侧路肩挡墙。</t>
  </si>
  <si>
    <r>
      <rPr>
        <sz val="14"/>
        <rFont val="宋体"/>
        <charset val="134"/>
      </rPr>
      <t>产权归属：国安寺村村集体</t>
    </r>
    <r>
      <rPr>
        <b/>
        <sz val="14"/>
        <rFont val="宋体"/>
        <charset val="134"/>
      </rPr>
      <t xml:space="preserve">
后续管护：</t>
    </r>
    <r>
      <rPr>
        <sz val="14"/>
        <rFont val="宋体"/>
        <charset val="134"/>
      </rPr>
      <t>国安寺村村集体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 xml:space="preserve">项目建成后，预计解决国安寺村林麝产业运输、村民出入50余人
，提高林麝产业发展，提升居民满意度
</t>
    </r>
  </si>
  <si>
    <t>15</t>
  </si>
  <si>
    <t>30</t>
  </si>
  <si>
    <t>400</t>
  </si>
  <si>
    <t>16</t>
  </si>
  <si>
    <t>购买材料、支付工人工资</t>
  </si>
  <si>
    <t>凤县凤州镇白石铺村截河院产业园产业道路硬化项目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</si>
  <si>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凤县凤州镇白石铺村截河院路面长163米，宽度3米，路基厚度18公分，修建排水沟125米。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</si>
  <si>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白石铺村村集体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截河院道路的硬化有助于农户的生活生产，缩短农产品运输时间，带动25户125人的经济增收。</t>
    </r>
  </si>
  <si>
    <t>2025年河口镇核桃坝村一组、五组水毁产业道路修复项目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</si>
  <si>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修复核桃坝村一组长100米、宽4.5米、厚18厘米水泥路，修建高4m、上底0.8m、下底1.5m、长200m浆砌石挡墙；修复核桃坝村五组长300米、宽4.5米、厚18厘米的水泥路面，修建高3m、上底0.5m、下底1.2m、长50m浆砌石挡墙。</t>
    </r>
  </si>
  <si>
    <r>
      <rPr>
        <b/>
        <sz val="14"/>
        <rFont val="宋体"/>
        <charset val="134"/>
      </rPr>
      <t>产权归属</t>
    </r>
    <r>
      <rPr>
        <sz val="14"/>
        <rFont val="宋体"/>
        <charset val="134"/>
      </rPr>
      <t xml:space="preserve">：核桃坝村集体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核桃坝村集体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项目建成后，提升核桃坝村村一组、五组共81户群众生产出行条件。</t>
    </r>
  </si>
  <si>
    <t>2025年唐藏镇庞家河村一组二组新优苹果示范园配套产业路项目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</si>
  <si>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在庞家河村一组二组庙滩修建苹果园配套产业路一条。修建水泥路面一条，长145米，宽4.5米，厚0.24米；挖方470平方米，填方450平方米；修建浆砌石挡墙260平方米；修建排水沟147平方米。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</si>
  <si>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庞家河村集体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庞家河村集体
</t>
    </r>
    <r>
      <rPr>
        <b/>
        <sz val="14"/>
        <rFont val="宋体"/>
        <charset val="134"/>
      </rPr>
      <t>联农带农机制：</t>
    </r>
    <r>
      <rPr>
        <sz val="14"/>
        <rFont val="宋体"/>
        <charset val="134"/>
      </rPr>
      <t xml:space="preserve">就业务工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改善群众生产生活条件，解决124户411人（其中脱贫户21户56人）群众生产生活便利问题，巩固脱贫成效，带动产业发展。</t>
    </r>
  </si>
  <si>
    <t>2025年唐藏镇李家庄村一组新优苹果示范园产业路硬化项目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</si>
  <si>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在李家庄村一组红通道，修建田间产业道路一条，长500米，宽3米，厚0.15米，修建避车道3个。</t>
    </r>
  </si>
  <si>
    <r>
      <rPr>
        <b/>
        <sz val="14"/>
        <rFont val="宋体"/>
        <charset val="134"/>
      </rPr>
      <t xml:space="preserve">产权归属: </t>
    </r>
    <r>
      <rPr>
        <sz val="14"/>
        <rFont val="宋体"/>
        <charset val="134"/>
      </rPr>
      <t xml:space="preserve">李家庄村集体                   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李家庄村集体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改善生产生活条件，解决78户298人（其中脱贫户9户25人）群众生产便利问题，巩固脱贫成效，间接带动产业发展。</t>
    </r>
  </si>
  <si>
    <t>李家庄村</t>
  </si>
  <si>
    <t>2025年唐藏镇李家庄村二组苹果示范园产业路硬化项目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</si>
  <si>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 xml:space="preserve">在李家庄村二组，修建苹果示范园配套产业路一条，长800米，宽3米，厚0.15米。
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</si>
  <si>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李家庄村集体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李家庄村集体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通过项目实施，预计带动群众务工就业10人，其中脱贫户3人，人均增收1900元；改善48户153人其中脱贫户6户12人的生产便利问题，巩固脱贫成效，带动产业发展。</t>
    </r>
  </si>
  <si>
    <t>2025年唐藏镇曹家庄村二组松湾花椒园产业路硬化项目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</si>
  <si>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在曹家庄村二组松湾，围绕花椒产业园，修建田间产业道路1条，长1200米，宽2.5米，厚0.15米，沿途修建错车位4处。</t>
    </r>
  </si>
  <si>
    <t>2025.8-2025.12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</si>
  <si>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曹家庄村集体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曹家庄村集体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改善生产生活条件，解决65户234人（其中脱贫户及监测对象12户45人）群众生产便利的问题，巩固脱贫成效，间接带动产业发展。</t>
    </r>
  </si>
  <si>
    <t>曹家庄村</t>
  </si>
  <si>
    <t>2025年留凤关镇榆林铺村生产道路硬化项目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</si>
  <si>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村内大部分土地由于缺乏生产道路，在农忙季节播种、收割，运输机械无法进入，撂荒现象严重。为了有效遏制本村土地撂荒扩大，保障粮食安全。申请乡村振兴衔接资金150万元，实施榆林铺村三组、四组、六组、七组各800米，八组、九组、十组、十一组各500米的生产道路进行硬化项目，共计硬化生产道路长度5200米，宽度为2.2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</si>
  <si>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留凤关镇榆林铺村村委会。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榆林铺村委会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项目建成后方便三组、四组、六组、七组、八组、九组、十组、十一组397户村民对土地进行耕种，确保土地不出现撂荒现象。</t>
    </r>
  </si>
  <si>
    <t>2025年唐藏镇曹家庄村一组花椒园配套产业路硬化项目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</si>
  <si>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在曹家庄村一组橡树坪、柏树山，围绕花椒产业园，修建田间产业道路2条，长1300米，宽2.5米，厚度0.15米，沿途修建错车位4处。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</si>
  <si>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曹家庄村集体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曹家庄村集体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改善生产生活条件，解决75户267人（其中脱贫户及监测对象15户39人）群众生产便利的问题，巩固脱贫成效，间接带动产业发展。</t>
    </r>
  </si>
  <si>
    <t>③农村供水保障设施建设</t>
  </si>
  <si>
    <t>2025年黄牛铺镇东河桥村七、八、九组人饮工程水毁维修项目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</si>
  <si>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对东河桥村七、八、九组人饮工程水毁修复，双桥沟新修水坝两侧八子浆砌石挡墙、新建滚水坝C40商砼、集水井（混凝土做底、墙体干砌石、顶浆砌石、盖板）、PE200排沙管1根，90阀门2个（含运费、人工及辅材）、PE90管430米、开挖管沟及回填机械、人工、小路便道水毁严重需铺设砂夹石、铺设管网、入户改造等。蒋家沟新建拦水坝一座，集水井（混凝土做底、墙体干砌石、顶浆砌石、盖板）一座，过滤池一座，蓄水池一座，维修便道、铺设管网，6千米管道，入户改造等。</t>
    </r>
  </si>
  <si>
    <t>2025.4-2025.11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</si>
  <si>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东河桥村集体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东河桥村集体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改善基础设施条件，提升东河桥七、八、九组村139户471人的饮水保障水平。</t>
    </r>
  </si>
  <si>
    <t>10</t>
  </si>
  <si>
    <t>139</t>
  </si>
  <si>
    <t>471</t>
  </si>
  <si>
    <t>2025年黄牛铺镇石窑铺村九组蒋龙沟水源地恢复重建项目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</si>
  <si>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计划对石窑铺村一二四五组与六至九组两处水源地进行合并重建，新修建集水井一眼；蓄水池一座；沉淀池一座；新建拦河坝一座；铺设双排90PE水管3000米。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</si>
  <si>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石窑铺村集体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石窑铺村集体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重建蒋龙沟内因洪水冲垮的水源地及附属设施，保障石窑铺村8个村民小组群众的饮水安全。</t>
    </r>
  </si>
  <si>
    <t>2025年黄牛铺镇长滩坝村水毁人饮修建项目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</si>
  <si>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计划在长滩坝村二组新建人饮水源地拦水坝一处、水源泉室一座、铺设63管道1500米；新建长滩坝村五组人饮水源地拦水坝一处、水源泉室一座、铺设63管道1500米；新建长滩坝村六七组人饮水源地拦水坝一处、水源泉室一座、蓄水池30立方两座、铺设63管道3000米.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</si>
  <si>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长滩坝村集体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长滩坝村集体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改善基础设施条件，提升长滩坝村435户1193人的饮水保障水平。</t>
    </r>
  </si>
  <si>
    <t>2025年留凤关镇费家庄村1组--4组饮水提升项目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</si>
  <si>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从瓦店子龙洞河（六九十组人饮工程管网）新建DN60供水管道11公里到费家庄村1至4组，配套修建长3米*宽3米*深2米蓄水池一座。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</si>
  <si>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留凤关镇费家庄村委会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留凤关镇费家庄村委会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该项目实施后，改善提升费家庄村1至4组115户村民饮水状况，解决季节性缺水问题。</t>
    </r>
  </si>
  <si>
    <t>2025年留凤关镇孔家庄村水源地提升改造项目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</si>
  <si>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在孔家庄村六组焦岩沟口改建蓄水池一座，长2米，宽1.5米，高2米，更换40#管道2000米。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</si>
  <si>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凤县留凤关镇孔家庄村集体经济联合社   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凤县留凤关镇孔家庄村集体经济联合社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通过基础设施建设，提升25户77人供水保障水平，受益脱贫户11户27人。</t>
    </r>
  </si>
  <si>
    <t>25</t>
  </si>
  <si>
    <t>2025年双石铺镇汉中路沿线水网改造项目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</si>
  <si>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对汉中路路口至五里店移民新村沿线约3000米老旧供水管网进行改造，接入十里店水厂进行集中供水。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</si>
  <si>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十里店村集体
</t>
    </r>
    <r>
      <rPr>
        <b/>
        <sz val="14"/>
        <rFont val="宋体"/>
        <charset val="134"/>
      </rPr>
      <t>后续管护</t>
    </r>
    <r>
      <rPr>
        <sz val="14"/>
        <rFont val="宋体"/>
        <charset val="134"/>
      </rPr>
      <t xml:space="preserve">：十里店村集体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项目完成后将提升沿线双石铺村，十里店村、上川村及阴湾四个村57户190人的供水保障水平。</t>
    </r>
  </si>
  <si>
    <t>十里店村</t>
  </si>
  <si>
    <t>2025年凤州镇马鞍山村一至五组人饮工程改造提升项目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</si>
  <si>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更换DN75PE管道4500米，DN50PE管道3000米，新建长6米，宽2米，高3米沉淀池一座；修建长20米，宽2米，高2米集水池一处。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</si>
  <si>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马鞍山村集体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>马鞍山村村集体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项目建成后，保障全村村民日常取水、用水安全</t>
    </r>
  </si>
  <si>
    <t>240</t>
  </si>
  <si>
    <t>744</t>
  </si>
  <si>
    <t>29</t>
  </si>
  <si>
    <t>83</t>
  </si>
  <si>
    <t>材料采购、工费支出</t>
  </si>
  <si>
    <t>2025年凤县农村饮水安全工程水质检验项目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</si>
  <si>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本年度对全县357处农村供水工程进行年度水质检测，并出具检验报告。</t>
    </r>
  </si>
  <si>
    <t>2025.03-2025.11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</si>
  <si>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各村集体经济联合社</t>
    </r>
    <r>
      <rPr>
        <b/>
        <sz val="14"/>
        <rFont val="宋体"/>
        <charset val="134"/>
      </rPr>
      <t xml:space="preserve">
后续管护：各村集体经济联合社
绩效目标：</t>
    </r>
    <r>
      <rPr>
        <sz val="14"/>
        <rFont val="宋体"/>
        <charset val="134"/>
      </rPr>
      <t>通过对357处农村供水工程水质进行一次检验，并出具检验报告，为全县21722户69703人安全饮水提供水质监测，确保水质达标。</t>
    </r>
  </si>
  <si>
    <t>县水利工作站</t>
  </si>
  <si>
    <t>水质化验、购买第三方服务</t>
  </si>
  <si>
    <t>韩文波</t>
  </si>
  <si>
    <t>留凤关镇三岔集中供水酒铺配水管网工程项目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</si>
  <si>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铺设PE供水管道7287米，建设闸阀井14座、减压阀14 个，排气阀6个，及三岔供水厂沟道砂夹石回填等附属设施，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</si>
  <si>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酒铺村集体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酒铺村集体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解决685名群众生活用水</t>
    </r>
  </si>
  <si>
    <t>材料采购及工费</t>
  </si>
  <si>
    <t>⑧其他</t>
  </si>
  <si>
    <t>凤县黄牛铺林场2025年中央财政衔接乡村振兴补助资金(欠发达国有林场巩固提升任务)项目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</si>
  <si>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凤县黄牛铺林场小栓沟大径材培育、基础设施改造项目包括栓皮栎、锐齿栎大径材培育基地建设和大水河营林工区基础设施改造。1、大径材培育:在13林班现有中龄林中，开展栓皮栎、锐齿栎大径材培育建设3000亩。2、大水河营林工区管护业务用房屋面、地面、供水、供电等基础设施巩固提升改造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</si>
  <si>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黄牛铺林场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黄牛铺林场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保护、培育、经营、管理国有森林资源，使其成长原木大径材。加快生态文明建设，改善林场职工生产生活条件。</t>
    </r>
  </si>
  <si>
    <t>黄牛铺林场</t>
  </si>
  <si>
    <t>径材培育、基础设施改造</t>
  </si>
  <si>
    <t>王勇</t>
  </si>
  <si>
    <t>凤县河口林场2025年中央财政衔接资金欠发达国有林场基础设施提升改造项目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</si>
  <si>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业务用房修缮480平方米，安装供暖设备1套</t>
    </r>
  </si>
  <si>
    <t>2025.4-2025.12</t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</si>
  <si>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河口林场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河口林场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着力改善管护站职工生产生活条件，不断改善林区基础设施，加强森林资源管护，增强国有林场自我发展能力。</t>
    </r>
  </si>
  <si>
    <t>河口林场</t>
  </si>
  <si>
    <t>张爱玲</t>
  </si>
  <si>
    <t>河口林场2025年中央财政衔接资金（欠发达国有林场巩固提升任务）大径材培育建设项目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</si>
  <si>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采取疏伐、卫生伐、修枝、割灌除草等综合抚育方式:实施人工施肥，病虫害监测及森林火灾预防管理等措施的大径材培育建设1100亩，建设项目区为黄牛咀管护站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</si>
  <si>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河口林场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河口林场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提升国有林区管护能力，增加项目区栎类活立木蓄积和生态效益。</t>
    </r>
  </si>
  <si>
    <t>黄牛咀村</t>
  </si>
  <si>
    <t>工费支出、化肥采购</t>
  </si>
  <si>
    <t>2025年河口镇下坝村排水渠项目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</si>
  <si>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在下坝村一组修建长550米、宽40厘米，高50厘米的排水渠。</t>
    </r>
  </si>
  <si>
    <r>
      <rPr>
        <b/>
        <sz val="14"/>
        <rFont val="宋体"/>
        <charset val="134"/>
      </rPr>
      <t>产权归属</t>
    </r>
    <r>
      <rPr>
        <sz val="14"/>
        <rFont val="宋体"/>
        <charset val="134"/>
      </rPr>
      <t xml:space="preserve">：下坝村集体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下坝村集体
</t>
    </r>
    <r>
      <rPr>
        <b/>
        <sz val="14"/>
        <rFont val="宋体"/>
        <charset val="134"/>
      </rPr>
      <t>绩效目标</t>
    </r>
    <r>
      <rPr>
        <sz val="14"/>
        <rFont val="宋体"/>
        <charset val="134"/>
      </rPr>
      <t>：项目建成后，改善下坝村122户村民排水和出行问题。</t>
    </r>
  </si>
  <si>
    <t>下坝村</t>
  </si>
  <si>
    <t>县交通运输局</t>
  </si>
  <si>
    <t>凤县红花铺镇2025年中央财政以工代赈项目（永生村河堤灾后重建项目）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</si>
  <si>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新建浆砌石护岸600米。</t>
    </r>
  </si>
  <si>
    <r>
      <rPr>
        <b/>
        <sz val="14"/>
        <rFont val="宋体"/>
        <charset val="134"/>
      </rPr>
      <t>产权归属：</t>
    </r>
    <r>
      <rPr>
        <sz val="14"/>
        <rFont val="宋体"/>
        <charset val="134"/>
      </rPr>
      <t xml:space="preserve">永生村集体
</t>
    </r>
    <r>
      <rPr>
        <b/>
        <sz val="14"/>
        <rFont val="宋体"/>
        <charset val="134"/>
      </rPr>
      <t>后续管护：</t>
    </r>
    <r>
      <rPr>
        <sz val="14"/>
        <rFont val="宋体"/>
        <charset val="134"/>
      </rPr>
      <t xml:space="preserve">永生村集体
</t>
    </r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进一步提高红花铺镇永生村防洪能力，保护道路、农田和村庄，切实提升群众生活生产条件。</t>
    </r>
  </si>
  <si>
    <t>县发改局</t>
  </si>
  <si>
    <t>2025年双石铺镇草店村温尧康养民宿基础设施配套提升项目</t>
  </si>
  <si>
    <r>
      <rPr>
        <sz val="14"/>
        <rFont val="宋体"/>
        <charset val="134"/>
      </rPr>
      <t xml:space="preserve">
经营方式：自主经营   </t>
    </r>
    <r>
      <rPr>
        <b/>
        <sz val="14"/>
        <rFont val="宋体"/>
        <charset val="134"/>
      </rPr>
      <t xml:space="preserve">
项目内容：</t>
    </r>
    <r>
      <rPr>
        <sz val="14"/>
        <rFont val="宋体"/>
        <charset val="134"/>
      </rPr>
      <t>对草店村温尧康养民宿门口道160余米，宽度6-11米，排洪沟上修筑箱涵，采用4.5*2.2米箱涵，C30钢筋混凝土浇筑成型，底板、壁板、顶板厚30cm，与温尧康养民宿门口道路连通，拓宽路面，带动温尧康养民宿、云溪隐庐民宿酒吧街、小吃街、文创街发展。</t>
    </r>
  </si>
  <si>
    <r>
      <rPr>
        <b/>
        <sz val="14"/>
        <rFont val="宋体"/>
        <charset val="134"/>
        <scheme val="minor"/>
      </rPr>
      <t>产权归属</t>
    </r>
    <r>
      <rPr>
        <b/>
        <sz val="14"/>
        <rFont val="宋体"/>
        <charset val="134"/>
      </rPr>
      <t>：</t>
    </r>
    <r>
      <rPr>
        <sz val="14"/>
        <rFont val="宋体"/>
        <charset val="134"/>
      </rPr>
      <t xml:space="preserve">草店村集体
</t>
    </r>
    <r>
      <rPr>
        <b/>
        <sz val="14"/>
        <rFont val="宋体"/>
        <charset val="134"/>
      </rPr>
      <t>后续管护</t>
    </r>
    <r>
      <rPr>
        <sz val="14"/>
        <rFont val="宋体"/>
        <charset val="134"/>
      </rPr>
      <t xml:space="preserve">：草店村集体
</t>
    </r>
    <r>
      <rPr>
        <b/>
        <sz val="14"/>
        <rFont val="宋体"/>
        <charset val="134"/>
      </rPr>
      <t>联农带农机制</t>
    </r>
    <r>
      <rPr>
        <sz val="14"/>
        <rFont val="宋体"/>
        <charset val="134"/>
      </rPr>
      <t>：就业务工
绩效目标：通过项目实施，完善发展乡村休闲旅游基础设施，体现吃住行、游购娱旅游六要素，增加村集体经济收入，带动村民增收致富。带动20余人就近务工，人均增收1000元。</t>
    </r>
  </si>
  <si>
    <t>2.人居环境整治</t>
  </si>
  <si>
    <t>①农村卫生厕所改造（户用、公共厕所）</t>
  </si>
  <si>
    <t>2025年凤县农村公共卫生厕所建设项目</t>
  </si>
  <si>
    <t>分别在7个村建设7座公共卫生厕所，含化粪池，并配套水、电、保温保暖设施等。</t>
  </si>
  <si>
    <r>
      <t>产权归属：</t>
    </r>
    <r>
      <rPr>
        <sz val="14"/>
        <rFont val="宋体"/>
        <charset val="134"/>
        <scheme val="minor"/>
      </rPr>
      <t xml:space="preserve">项目实施村
</t>
    </r>
    <r>
      <rPr>
        <b/>
        <sz val="14"/>
        <rFont val="宋体"/>
        <charset val="134"/>
        <scheme val="minor"/>
      </rPr>
      <t>后续管护：</t>
    </r>
    <r>
      <rPr>
        <sz val="14"/>
        <rFont val="宋体"/>
        <charset val="134"/>
        <scheme val="minor"/>
      </rPr>
      <t xml:space="preserve">项目实施村
</t>
    </r>
    <r>
      <rPr>
        <b/>
        <sz val="14"/>
        <rFont val="宋体"/>
        <charset val="134"/>
        <scheme val="minor"/>
      </rPr>
      <t>绩效目标：</t>
    </r>
    <r>
      <rPr>
        <sz val="14"/>
        <rFont val="宋体"/>
        <charset val="134"/>
        <scheme val="minor"/>
      </rPr>
      <t>通过项目实施，解决附件农户及游客入厕难的问题，有效提升农村公共卫生设施水平，切实改善农村人居环境，显著提升群众满意度。</t>
    </r>
  </si>
  <si>
    <t>设备材料采购、人工费、机械费。</t>
  </si>
  <si>
    <t>杨龙</t>
  </si>
  <si>
    <t>②农村污水治理</t>
  </si>
  <si>
    <t>凤县平木镇2025年中央财政以工代赈项目(平木村污水管网灾后重建项目)</t>
  </si>
  <si>
    <t>项目内容：铺设DN400污水管网1650米,建设检查井30座及其附属设施建设。</t>
  </si>
  <si>
    <r>
      <rPr>
        <b/>
        <sz val="14"/>
        <rFont val="宋体"/>
        <charset val="134"/>
        <scheme val="minor"/>
      </rPr>
      <t>产权归属：</t>
    </r>
    <r>
      <rPr>
        <sz val="14"/>
        <rFont val="宋体"/>
        <charset val="134"/>
        <scheme val="minor"/>
      </rPr>
      <t xml:space="preserve">平木村集体
</t>
    </r>
    <r>
      <rPr>
        <b/>
        <sz val="14"/>
        <rFont val="宋体"/>
        <charset val="134"/>
        <scheme val="minor"/>
      </rPr>
      <t>后续管护：</t>
    </r>
    <r>
      <rPr>
        <sz val="14"/>
        <rFont val="宋体"/>
        <charset val="134"/>
        <scheme val="minor"/>
      </rPr>
      <t xml:space="preserve">平木村集体
</t>
    </r>
    <r>
      <rPr>
        <b/>
        <sz val="14"/>
        <rFont val="宋体"/>
        <charset val="134"/>
        <scheme val="minor"/>
      </rPr>
      <t>绩效目标：</t>
    </r>
    <r>
      <rPr>
        <sz val="14"/>
        <rFont val="宋体"/>
        <charset val="134"/>
        <scheme val="minor"/>
      </rPr>
      <t>进一步提高平木镇自然水体水质，完善补充平木镇“7.16”水毁基础设施，改善人居环境和推进绿色转型发展，切实提升镇区群众生活生产质量</t>
    </r>
  </si>
  <si>
    <t>购买材料、工费支出</t>
  </si>
  <si>
    <t>③农村垃圾治理</t>
  </si>
  <si>
    <t>2025年平木镇农村垃圾收集设施配置项目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</si>
  <si>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1.购置容量4立方米车载垃圾箱30个；2.硬化混凝土垃圾箱体存放点30个，每个6平方米，厚度0.15米。</t>
    </r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</si>
  <si>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 xml:space="preserve">东庄村、白蟒寺村、平木村、西山村、寺河村、烧锅庄村、杨河村、刘家庄村村委会
</t>
    </r>
    <r>
      <rPr>
        <b/>
        <sz val="14"/>
        <rFont val="宋体"/>
        <charset val="134"/>
      </rPr>
      <t>后续管护</t>
    </r>
    <r>
      <rPr>
        <sz val="14"/>
        <rFont val="宋体"/>
        <charset val="134"/>
      </rPr>
      <t xml:space="preserve">：东庄村、白蟒寺村、平木村、西山村、寺河村、烧锅庄村、杨河村、刘家庄村村委会
</t>
    </r>
    <r>
      <rPr>
        <b/>
        <sz val="14"/>
        <rFont val="宋体"/>
        <charset val="134"/>
      </rPr>
      <t>绩效目标</t>
    </r>
    <r>
      <rPr>
        <sz val="14"/>
        <rFont val="宋体"/>
        <charset val="134"/>
      </rPr>
      <t>：能够改善2575户8391人（其中脱贫户747户2163人）生活环境。</t>
    </r>
  </si>
  <si>
    <t>东庄村、白蟒寺村、平木村、西山村、寺河村、烧锅庄村、杨河村、刘家庄村</t>
  </si>
  <si>
    <t>县住建局</t>
  </si>
  <si>
    <t>4.村庄规划编制（含修编）</t>
  </si>
  <si>
    <t>①村庄规划编制（含修编）</t>
  </si>
  <si>
    <t>2025年凤县实用性村庄规划编制项目</t>
  </si>
  <si>
    <t>通过第三方机构给凤州村、邓家台村、安河寺村、草凉驿村、连云寺村、兴隆场村共6个村编制实用性村庄规划，进一步指导村庄乡村建设。</t>
  </si>
  <si>
    <t>2024.05-2024.12</t>
  </si>
  <si>
    <r>
      <rPr>
        <b/>
        <sz val="14"/>
        <rFont val="宋体"/>
        <charset val="134"/>
      </rPr>
      <t>产权归属:</t>
    </r>
    <r>
      <rPr>
        <sz val="14"/>
        <rFont val="宋体"/>
        <charset val="134"/>
      </rPr>
      <t>凤州村、邓家台村、安河寺村、草凉驿村、连云寺村、兴隆场村村集体</t>
    </r>
    <r>
      <rPr>
        <b/>
        <sz val="14"/>
        <rFont val="宋体"/>
        <charset val="134"/>
      </rPr>
      <t xml:space="preserve">
绩效目标：</t>
    </r>
    <r>
      <rPr>
        <sz val="14"/>
        <rFont val="宋体"/>
        <charset val="134"/>
      </rPr>
      <t>通过第三方机构给6个村编制实用性村庄规划，进一步指导村庄乡村建设。</t>
    </r>
  </si>
  <si>
    <t>县自然资源局</t>
  </si>
  <si>
    <t>规划编制</t>
  </si>
  <si>
    <t>朱宗让</t>
  </si>
  <si>
    <t>五、巩固三保障成果</t>
  </si>
  <si>
    <t>2.教育</t>
  </si>
  <si>
    <t>①享受“雨露计划”职业教育补助</t>
  </si>
  <si>
    <t>2025年“雨露计划”职业教育补助项目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</si>
  <si>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支持农村脱贫户、监测户家庭学生接受中职、高职、技工院校职业教育，培养技能型人才、促进稳定就业，巩固拓展脱贫攻坚成果，按照每生3000元/学年标准，发放助学补助金。</t>
    </r>
  </si>
  <si>
    <t>2025.07-2025.12</t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</si>
  <si>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按照每生3000元标准，发放脱贫户、监测户家庭学生助学补助金300人90万元，支持农村脱贫户、监测户家庭学生接受中职、高职、技工院校职业教育，培养技能型人才、促进稳定就业，巩固拓展脱贫攻坚成果。</t>
    </r>
  </si>
  <si>
    <t>七、项目管理费</t>
  </si>
  <si>
    <t>1项目管理费</t>
  </si>
  <si>
    <t>①项目管理费</t>
  </si>
  <si>
    <t>2025年财政衔接资金项目管理费</t>
  </si>
  <si>
    <r>
      <rPr>
        <b/>
        <sz val="14"/>
        <rFont val="宋体"/>
        <charset val="134"/>
      </rPr>
      <t>项目内容：</t>
    </r>
    <r>
      <rPr>
        <sz val="14"/>
        <rFont val="宋体"/>
        <charset val="134"/>
      </rPr>
      <t>用于项目规划编制、项目可行性研究、招标采购、检查验收、绩效管理、项目公告公示、成果宣传、报账管理、档案管理、购买第三方服务等项目管理相关支出。</t>
    </r>
  </si>
  <si>
    <r>
      <rPr>
        <b/>
        <sz val="14"/>
        <rFont val="宋体"/>
        <charset val="134"/>
      </rPr>
      <t>绩效目标：</t>
    </r>
    <r>
      <rPr>
        <sz val="14"/>
        <rFont val="宋体"/>
        <charset val="134"/>
      </rPr>
      <t>通过用于项目规划编制、项目可行性研究、招标采购、检查验收、绩效管理、项目公告公示、成果宣传、报账管理、档案管理、购买第三方服务等项目管理相关支出，确保项目顺利实施。</t>
    </r>
  </si>
  <si>
    <t>规划编制、项目可行性研究、招标采购、成果宣传、报账管理、档案管理、购买第三方服务等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</si>
</sst>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4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u/>
      <sz val="1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justify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justify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Border="1" applyAlignment="1">
      <alignment horizontal="justify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>
      <alignment horizontal="justify" vertical="center" wrapText="1"/>
    </xf>
    <xf numFmtId="0" fontId="7" fillId="0" borderId="1" xfId="5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4" fillId="0" borderId="1" xfId="50" applyNumberFormat="1" applyFont="1" applyFill="1" applyBorder="1" applyAlignment="1">
      <alignment horizontal="justify" vertical="center" wrapText="1"/>
    </xf>
    <xf numFmtId="0" fontId="4" fillId="0" borderId="1" xfId="5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justify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2"/>
  <sheetViews>
    <sheetView tabSelected="1" zoomScale="70" zoomScaleNormal="70" zoomScaleSheetLayoutView="60" workbookViewId="0">
      <pane ySplit="6" topLeftCell="A134" activePane="bottomLeft" state="frozen"/>
      <selection/>
      <selection pane="bottomLeft" activeCell="E137" sqref="E137"/>
    </sheetView>
  </sheetViews>
  <sheetFormatPr defaultColWidth="9" defaultRowHeight="14.25"/>
  <cols>
    <col min="1" max="1" width="23.4083333333333" style="7" customWidth="1"/>
    <col min="2" max="2" width="16.6166666666667" style="8" customWidth="1"/>
    <col min="3" max="3" width="29.9916666666667" style="15" customWidth="1"/>
    <col min="4" max="4" width="7.25" style="16" customWidth="1"/>
    <col min="5" max="5" width="29.9916666666667" style="16" customWidth="1"/>
    <col min="6" max="6" width="5" style="16" customWidth="1"/>
    <col min="7" max="7" width="7.79166666666667" style="8" customWidth="1"/>
    <col min="8" max="8" width="13.675" style="8" customWidth="1"/>
    <col min="9" max="11" width="6.625" style="8" customWidth="1"/>
    <col min="12" max="12" width="7.5" style="8" customWidth="1"/>
    <col min="13" max="13" width="10" style="8" customWidth="1"/>
    <col min="14" max="14" width="11.3583333333333" style="8" customWidth="1"/>
    <col min="15" max="15" width="12.2666666666667" style="8" customWidth="1"/>
    <col min="16" max="17" width="10.9083333333333" style="8" customWidth="1"/>
    <col min="18" max="18" width="7.49166666666667" style="8" customWidth="1"/>
    <col min="19" max="19" width="8.23333333333333" style="8" customWidth="1"/>
    <col min="20" max="20" width="7.85833333333333" style="8" customWidth="1"/>
    <col min="21" max="21" width="9.31666666666667" style="8" customWidth="1"/>
    <col min="22" max="22" width="8.38333333333333" style="8" customWidth="1"/>
    <col min="23" max="23" width="8.25" style="8" customWidth="1"/>
    <col min="24" max="24" width="7.5" style="8" customWidth="1"/>
    <col min="25" max="25" width="10.5" style="8" customWidth="1"/>
    <col min="26" max="26" width="9" style="8"/>
    <col min="27" max="27" width="18.4" style="8" customWidth="1"/>
    <col min="28" max="16384" width="9" style="4"/>
  </cols>
  <sheetData>
    <row r="1" spans="1:1">
      <c r="A1" s="17" t="s">
        <v>0</v>
      </c>
    </row>
    <row r="2" ht="22.5" spans="1:27">
      <c r="A2" s="18" t="s">
        <v>1</v>
      </c>
      <c r="B2" s="19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5">
      <c r="A3" s="22"/>
      <c r="B3" s="8"/>
      <c r="C3" s="23"/>
      <c r="D3" s="24"/>
      <c r="E3" s="24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58"/>
      <c r="R3" s="58"/>
      <c r="S3" s="58"/>
      <c r="T3" s="58"/>
      <c r="U3" s="58"/>
      <c r="V3" s="58"/>
      <c r="W3" s="58" t="s">
        <v>2</v>
      </c>
      <c r="X3" s="58"/>
      <c r="Y3" s="58"/>
    </row>
    <row r="4" ht="18.75" spans="1:27">
      <c r="A4" s="26" t="s">
        <v>3</v>
      </c>
      <c r="B4" s="26" t="s">
        <v>4</v>
      </c>
      <c r="C4" s="26" t="s">
        <v>5</v>
      </c>
      <c r="D4" s="27" t="s">
        <v>6</v>
      </c>
      <c r="E4" s="26" t="s">
        <v>7</v>
      </c>
      <c r="F4" s="26" t="s">
        <v>8</v>
      </c>
      <c r="G4" s="27" t="s">
        <v>9</v>
      </c>
      <c r="H4" s="27"/>
      <c r="I4" s="26" t="s">
        <v>10</v>
      </c>
      <c r="J4" s="26" t="s">
        <v>11</v>
      </c>
      <c r="K4" s="26" t="s">
        <v>12</v>
      </c>
      <c r="L4" s="26" t="s">
        <v>13</v>
      </c>
      <c r="M4" s="26"/>
      <c r="N4" s="26" t="s">
        <v>14</v>
      </c>
      <c r="O4" s="26"/>
      <c r="P4" s="26" t="s">
        <v>15</v>
      </c>
      <c r="Q4" s="26"/>
      <c r="R4" s="26"/>
      <c r="S4" s="26"/>
      <c r="T4" s="26"/>
      <c r="U4" s="26"/>
      <c r="V4" s="26"/>
      <c r="W4" s="53" t="s">
        <v>16</v>
      </c>
      <c r="X4" s="53" t="s">
        <v>17</v>
      </c>
      <c r="Y4" s="53" t="s">
        <v>18</v>
      </c>
      <c r="Z4" s="53" t="s">
        <v>19</v>
      </c>
      <c r="AA4" s="53" t="s">
        <v>20</v>
      </c>
    </row>
    <row r="5" ht="18.75" spans="1:27">
      <c r="A5" s="26"/>
      <c r="B5" s="26"/>
      <c r="C5" s="26"/>
      <c r="D5" s="27"/>
      <c r="E5" s="26"/>
      <c r="F5" s="26"/>
      <c r="G5" s="27"/>
      <c r="H5" s="27"/>
      <c r="I5" s="26"/>
      <c r="J5" s="26"/>
      <c r="K5" s="26"/>
      <c r="L5" s="26"/>
      <c r="M5" s="26"/>
      <c r="N5" s="26"/>
      <c r="O5" s="26"/>
      <c r="P5" s="26" t="s">
        <v>21</v>
      </c>
      <c r="Q5" s="26" t="s">
        <v>22</v>
      </c>
      <c r="R5" s="26"/>
      <c r="S5" s="26"/>
      <c r="T5" s="26"/>
      <c r="U5" s="26"/>
      <c r="V5" s="26" t="s">
        <v>23</v>
      </c>
      <c r="W5" s="53"/>
      <c r="X5" s="53"/>
      <c r="Y5" s="53"/>
      <c r="Z5" s="53"/>
      <c r="AA5" s="53"/>
    </row>
    <row r="6" ht="28" customHeight="1" spans="1:27">
      <c r="A6" s="26"/>
      <c r="B6" s="26"/>
      <c r="C6" s="26"/>
      <c r="D6" s="27"/>
      <c r="E6" s="26"/>
      <c r="F6" s="26"/>
      <c r="G6" s="27" t="s">
        <v>24</v>
      </c>
      <c r="H6" s="27" t="s">
        <v>25</v>
      </c>
      <c r="I6" s="26"/>
      <c r="J6" s="26"/>
      <c r="K6" s="26"/>
      <c r="L6" s="26" t="s">
        <v>26</v>
      </c>
      <c r="M6" s="26" t="s">
        <v>27</v>
      </c>
      <c r="N6" s="26" t="s">
        <v>26</v>
      </c>
      <c r="O6" s="26" t="s">
        <v>27</v>
      </c>
      <c r="P6" s="26"/>
      <c r="Q6" s="59" t="s">
        <v>28</v>
      </c>
      <c r="R6" s="59" t="s">
        <v>29</v>
      </c>
      <c r="S6" s="59" t="s">
        <v>30</v>
      </c>
      <c r="T6" s="59" t="s">
        <v>31</v>
      </c>
      <c r="U6" s="59" t="s">
        <v>32</v>
      </c>
      <c r="V6" s="26"/>
      <c r="W6" s="53"/>
      <c r="X6" s="53"/>
      <c r="Y6" s="53"/>
      <c r="Z6" s="53"/>
      <c r="AA6" s="53"/>
    </row>
    <row r="7" s="1" customFormat="1" ht="53" customHeight="1" spans="1:27">
      <c r="A7" s="28" t="s">
        <v>33</v>
      </c>
      <c r="B7" s="28"/>
      <c r="C7" s="29"/>
      <c r="D7" s="28"/>
      <c r="E7" s="28"/>
      <c r="F7" s="28">
        <f>F8+F66+F78+F145+F149</f>
        <v>106</v>
      </c>
      <c r="G7" s="28"/>
      <c r="H7" s="28"/>
      <c r="I7" s="28"/>
      <c r="J7" s="28"/>
      <c r="K7" s="28"/>
      <c r="L7" s="28"/>
      <c r="M7" s="28"/>
      <c r="N7" s="28"/>
      <c r="O7" s="28"/>
      <c r="P7" s="28">
        <f>P8+P66+P78+P145+P149</f>
        <v>11262.46</v>
      </c>
      <c r="Q7" s="28">
        <f>Q8+Q66+Q78+Q145+Q149</f>
        <v>11262.46</v>
      </c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="2" customFormat="1" ht="43" customHeight="1" spans="1:27">
      <c r="A8" s="30" t="s">
        <v>34</v>
      </c>
      <c r="B8" s="31"/>
      <c r="C8" s="32"/>
      <c r="D8" s="31"/>
      <c r="E8" s="33"/>
      <c r="F8" s="31">
        <f>F9+F47+F58+F63</f>
        <v>44</v>
      </c>
      <c r="G8" s="31"/>
      <c r="H8" s="31"/>
      <c r="I8" s="31"/>
      <c r="J8" s="31"/>
      <c r="K8" s="31"/>
      <c r="L8" s="31"/>
      <c r="M8" s="31"/>
      <c r="N8" s="31"/>
      <c r="O8" s="31"/>
      <c r="P8" s="31">
        <f>P9+P47+P58+P63</f>
        <v>6348.8</v>
      </c>
      <c r="Q8" s="31">
        <f>Q9+Q47+Q58+Q63</f>
        <v>6348.8</v>
      </c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="3" customFormat="1" ht="40" customHeight="1" spans="1:27">
      <c r="A9" s="34" t="s">
        <v>35</v>
      </c>
      <c r="B9" s="26"/>
      <c r="C9" s="35"/>
      <c r="D9" s="27"/>
      <c r="E9" s="26"/>
      <c r="F9" s="27">
        <f>F10+F15+F41+F44</f>
        <v>33</v>
      </c>
      <c r="G9" s="27"/>
      <c r="H9" s="27"/>
      <c r="I9" s="27"/>
      <c r="J9" s="27"/>
      <c r="K9" s="27"/>
      <c r="L9" s="27"/>
      <c r="M9" s="27"/>
      <c r="N9" s="27"/>
      <c r="O9" s="27"/>
      <c r="P9" s="27">
        <f>P10+P15+P41+P44</f>
        <v>5552.8</v>
      </c>
      <c r="Q9" s="27">
        <f>Q10+Q15+Q41+Q44</f>
        <v>5552.8</v>
      </c>
      <c r="R9" s="26"/>
      <c r="S9" s="27"/>
      <c r="T9" s="27"/>
      <c r="U9" s="27"/>
      <c r="V9" s="27"/>
      <c r="W9" s="27"/>
      <c r="X9" s="27"/>
      <c r="Y9" s="27"/>
      <c r="Z9" s="27"/>
      <c r="AA9" s="27"/>
    </row>
    <row r="10" s="4" customFormat="1" ht="55" customHeight="1" spans="1:27">
      <c r="A10" s="36" t="s">
        <v>36</v>
      </c>
      <c r="B10" s="26"/>
      <c r="C10" s="37"/>
      <c r="D10" s="38"/>
      <c r="E10" s="39"/>
      <c r="F10" s="38">
        <f>SUM(F11:F14)</f>
        <v>4</v>
      </c>
      <c r="G10" s="26"/>
      <c r="H10" s="26"/>
      <c r="I10" s="26"/>
      <c r="J10" s="26"/>
      <c r="K10" s="26"/>
      <c r="L10" s="26"/>
      <c r="M10" s="26"/>
      <c r="N10" s="26"/>
      <c r="O10" s="26"/>
      <c r="P10" s="26">
        <f>SUM(P11:P14)</f>
        <v>258</v>
      </c>
      <c r="Q10" s="26">
        <f>SUM(Q11:Q14)</f>
        <v>258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="4" customFormat="1" ht="188" customHeight="1" spans="1:27">
      <c r="A11" s="26">
        <v>1</v>
      </c>
      <c r="B11" s="26" t="s">
        <v>37</v>
      </c>
      <c r="C11" s="35" t="s">
        <v>38</v>
      </c>
      <c r="D11" s="26" t="s">
        <v>39</v>
      </c>
      <c r="E11" s="34" t="s">
        <v>40</v>
      </c>
      <c r="F11" s="26">
        <v>1</v>
      </c>
      <c r="G11" s="26" t="s">
        <v>41</v>
      </c>
      <c r="H11" s="26" t="s">
        <v>42</v>
      </c>
      <c r="I11" s="26" t="s">
        <v>43</v>
      </c>
      <c r="J11" s="26" t="s">
        <v>43</v>
      </c>
      <c r="K11" s="26" t="s">
        <v>43</v>
      </c>
      <c r="L11" s="26">
        <v>31</v>
      </c>
      <c r="M11" s="26">
        <v>76</v>
      </c>
      <c r="N11" s="26">
        <v>340</v>
      </c>
      <c r="O11" s="26">
        <v>1022</v>
      </c>
      <c r="P11" s="26">
        <v>35</v>
      </c>
      <c r="Q11" s="26">
        <v>35</v>
      </c>
      <c r="R11" s="26"/>
      <c r="S11" s="27"/>
      <c r="T11" s="27"/>
      <c r="U11" s="26"/>
      <c r="V11" s="26"/>
      <c r="W11" s="26" t="s">
        <v>44</v>
      </c>
      <c r="X11" s="26" t="s">
        <v>45</v>
      </c>
      <c r="Y11" s="26" t="s">
        <v>46</v>
      </c>
      <c r="Z11" s="26" t="s">
        <v>47</v>
      </c>
      <c r="AA11" s="26">
        <v>4713018</v>
      </c>
    </row>
    <row r="12" s="4" customFormat="1" ht="206.25" spans="1:27">
      <c r="A12" s="26">
        <v>2</v>
      </c>
      <c r="B12" s="26" t="s">
        <v>48</v>
      </c>
      <c r="C12" s="35" t="s">
        <v>49</v>
      </c>
      <c r="D12" s="26" t="s">
        <v>39</v>
      </c>
      <c r="E12" s="34" t="s">
        <v>50</v>
      </c>
      <c r="F12" s="26">
        <v>1</v>
      </c>
      <c r="G12" s="26" t="s">
        <v>51</v>
      </c>
      <c r="H12" s="26" t="s">
        <v>52</v>
      </c>
      <c r="I12" s="26" t="s">
        <v>53</v>
      </c>
      <c r="J12" s="26" t="s">
        <v>43</v>
      </c>
      <c r="K12" s="26" t="s">
        <v>43</v>
      </c>
      <c r="L12" s="26">
        <v>91</v>
      </c>
      <c r="M12" s="26">
        <v>253</v>
      </c>
      <c r="N12" s="26">
        <v>429</v>
      </c>
      <c r="O12" s="26">
        <v>1440</v>
      </c>
      <c r="P12" s="26">
        <v>120</v>
      </c>
      <c r="Q12" s="26">
        <v>120</v>
      </c>
      <c r="R12" s="26"/>
      <c r="S12" s="26"/>
      <c r="T12" s="26"/>
      <c r="U12" s="26"/>
      <c r="V12" s="26"/>
      <c r="W12" s="26" t="s">
        <v>54</v>
      </c>
      <c r="X12" s="26" t="s">
        <v>45</v>
      </c>
      <c r="Y12" s="26" t="s">
        <v>55</v>
      </c>
      <c r="Z12" s="26" t="s">
        <v>56</v>
      </c>
      <c r="AA12" s="26">
        <v>4730006</v>
      </c>
    </row>
    <row r="13" s="4" customFormat="1" ht="240" customHeight="1" spans="1:27">
      <c r="A13" s="26">
        <v>3</v>
      </c>
      <c r="B13" s="40" t="s">
        <v>57</v>
      </c>
      <c r="C13" s="41" t="s">
        <v>58</v>
      </c>
      <c r="D13" s="26" t="s">
        <v>39</v>
      </c>
      <c r="E13" s="42" t="s">
        <v>59</v>
      </c>
      <c r="F13" s="40">
        <v>1</v>
      </c>
      <c r="G13" s="40" t="s">
        <v>60</v>
      </c>
      <c r="H13" s="40" t="s">
        <v>61</v>
      </c>
      <c r="I13" s="40" t="s">
        <v>53</v>
      </c>
      <c r="J13" s="40" t="s">
        <v>43</v>
      </c>
      <c r="K13" s="40" t="s">
        <v>43</v>
      </c>
      <c r="L13" s="40">
        <v>109</v>
      </c>
      <c r="M13" s="40">
        <v>348</v>
      </c>
      <c r="N13" s="40">
        <v>315</v>
      </c>
      <c r="O13" s="40">
        <v>1011</v>
      </c>
      <c r="P13" s="40">
        <v>8</v>
      </c>
      <c r="Q13" s="40">
        <v>8</v>
      </c>
      <c r="R13" s="40"/>
      <c r="S13" s="40"/>
      <c r="T13" s="40"/>
      <c r="U13" s="40"/>
      <c r="V13" s="40"/>
      <c r="W13" s="40" t="s">
        <v>62</v>
      </c>
      <c r="X13" s="26" t="s">
        <v>45</v>
      </c>
      <c r="Y13" s="40" t="s">
        <v>63</v>
      </c>
      <c r="Z13" s="40" t="s">
        <v>64</v>
      </c>
      <c r="AA13" s="40">
        <v>4738850</v>
      </c>
    </row>
    <row r="14" s="4" customFormat="1" ht="287" customHeight="1" spans="1:27">
      <c r="A14" s="26">
        <v>4</v>
      </c>
      <c r="B14" s="26" t="s">
        <v>65</v>
      </c>
      <c r="C14" s="35" t="s">
        <v>66</v>
      </c>
      <c r="D14" s="26" t="s">
        <v>39</v>
      </c>
      <c r="E14" s="34" t="s">
        <v>67</v>
      </c>
      <c r="F14" s="26">
        <v>1</v>
      </c>
      <c r="G14" s="26" t="s">
        <v>68</v>
      </c>
      <c r="H14" s="26" t="s">
        <v>69</v>
      </c>
      <c r="I14" s="26" t="s">
        <v>53</v>
      </c>
      <c r="J14" s="26" t="s">
        <v>43</v>
      </c>
      <c r="K14" s="26" t="s">
        <v>43</v>
      </c>
      <c r="L14" s="26">
        <v>80</v>
      </c>
      <c r="M14" s="26">
        <v>223</v>
      </c>
      <c r="N14" s="26">
        <v>91</v>
      </c>
      <c r="O14" s="26">
        <v>234</v>
      </c>
      <c r="P14" s="26">
        <v>95</v>
      </c>
      <c r="Q14" s="26">
        <v>95</v>
      </c>
      <c r="R14" s="26"/>
      <c r="S14" s="26"/>
      <c r="T14" s="26"/>
      <c r="U14" s="26"/>
      <c r="V14" s="26"/>
      <c r="W14" s="26" t="s">
        <v>70</v>
      </c>
      <c r="X14" s="26" t="s">
        <v>45</v>
      </c>
      <c r="Y14" s="26" t="s">
        <v>71</v>
      </c>
      <c r="Z14" s="26" t="s">
        <v>72</v>
      </c>
      <c r="AA14" s="26">
        <v>4761002</v>
      </c>
    </row>
    <row r="15" s="4" customFormat="1" ht="37.5" spans="1:27">
      <c r="A15" s="36" t="s">
        <v>73</v>
      </c>
      <c r="B15" s="26"/>
      <c r="C15" s="43"/>
      <c r="D15" s="38"/>
      <c r="E15" s="36"/>
      <c r="F15" s="38">
        <f>SUM(F16:F40)</f>
        <v>25</v>
      </c>
      <c r="G15" s="26"/>
      <c r="H15" s="26"/>
      <c r="I15" s="26"/>
      <c r="J15" s="26"/>
      <c r="K15" s="26"/>
      <c r="L15" s="26"/>
      <c r="M15" s="26"/>
      <c r="N15" s="26"/>
      <c r="O15" s="26"/>
      <c r="P15" s="26">
        <f>SUM(P16:P40)</f>
        <v>4724.8</v>
      </c>
      <c r="Q15" s="26">
        <f>SUM(Q16:Q40)</f>
        <v>4724.8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="4" customFormat="1" ht="198" customHeight="1" spans="1:27">
      <c r="A16" s="26">
        <v>5</v>
      </c>
      <c r="B16" s="26" t="s">
        <v>74</v>
      </c>
      <c r="C16" s="35" t="s">
        <v>75</v>
      </c>
      <c r="D16" s="26" t="s">
        <v>76</v>
      </c>
      <c r="E16" s="34" t="s">
        <v>77</v>
      </c>
      <c r="F16" s="38">
        <v>1</v>
      </c>
      <c r="G16" s="26" t="s">
        <v>78</v>
      </c>
      <c r="H16" s="26" t="s">
        <v>79</v>
      </c>
      <c r="I16" s="26" t="s">
        <v>53</v>
      </c>
      <c r="J16" s="26" t="s">
        <v>43</v>
      </c>
      <c r="K16" s="26" t="s">
        <v>43</v>
      </c>
      <c r="L16" s="26">
        <v>120</v>
      </c>
      <c r="M16" s="26">
        <v>359</v>
      </c>
      <c r="N16" s="26">
        <v>395</v>
      </c>
      <c r="O16" s="26">
        <v>1318</v>
      </c>
      <c r="P16" s="26">
        <v>240</v>
      </c>
      <c r="Q16" s="26">
        <v>240</v>
      </c>
      <c r="R16" s="26"/>
      <c r="S16" s="26"/>
      <c r="T16" s="26"/>
      <c r="U16" s="26"/>
      <c r="V16" s="26"/>
      <c r="W16" s="26" t="s">
        <v>80</v>
      </c>
      <c r="X16" s="26" t="s">
        <v>45</v>
      </c>
      <c r="Y16" s="26" t="s">
        <v>81</v>
      </c>
      <c r="Z16" s="26" t="s">
        <v>82</v>
      </c>
      <c r="AA16" s="26">
        <v>4711019</v>
      </c>
    </row>
    <row r="17" s="4" customFormat="1" ht="263" customHeight="1" spans="1:27">
      <c r="A17" s="26">
        <v>6</v>
      </c>
      <c r="B17" s="26" t="s">
        <v>83</v>
      </c>
      <c r="C17" s="35" t="s">
        <v>84</v>
      </c>
      <c r="D17" s="26" t="s">
        <v>85</v>
      </c>
      <c r="E17" s="34" t="s">
        <v>86</v>
      </c>
      <c r="F17" s="38">
        <v>1</v>
      </c>
      <c r="G17" s="26" t="s">
        <v>78</v>
      </c>
      <c r="H17" s="26" t="s">
        <v>87</v>
      </c>
      <c r="I17" s="26" t="s">
        <v>53</v>
      </c>
      <c r="J17" s="26" t="s">
        <v>43</v>
      </c>
      <c r="K17" s="26" t="s">
        <v>43</v>
      </c>
      <c r="L17" s="26" t="s">
        <v>88</v>
      </c>
      <c r="M17" s="26" t="s">
        <v>89</v>
      </c>
      <c r="N17" s="26" t="s">
        <v>90</v>
      </c>
      <c r="O17" s="26" t="s">
        <v>91</v>
      </c>
      <c r="P17" s="26">
        <v>60</v>
      </c>
      <c r="Q17" s="26">
        <v>60</v>
      </c>
      <c r="R17" s="26"/>
      <c r="S17" s="26"/>
      <c r="T17" s="26"/>
      <c r="U17" s="26"/>
      <c r="V17" s="26"/>
      <c r="W17" s="26" t="s">
        <v>80</v>
      </c>
      <c r="X17" s="26" t="s">
        <v>45</v>
      </c>
      <c r="Y17" s="26" t="s">
        <v>92</v>
      </c>
      <c r="Z17" s="26" t="s">
        <v>82</v>
      </c>
      <c r="AA17" s="26">
        <v>4711019</v>
      </c>
    </row>
    <row r="18" s="4" customFormat="1" ht="408" customHeight="1" spans="1:27">
      <c r="A18" s="26">
        <v>7</v>
      </c>
      <c r="B18" s="26" t="s">
        <v>93</v>
      </c>
      <c r="C18" s="35" t="s">
        <v>94</v>
      </c>
      <c r="D18" s="26" t="s">
        <v>95</v>
      </c>
      <c r="E18" s="34" t="s">
        <v>96</v>
      </c>
      <c r="F18" s="26">
        <v>1</v>
      </c>
      <c r="G18" s="26" t="s">
        <v>97</v>
      </c>
      <c r="H18" s="26" t="s">
        <v>98</v>
      </c>
      <c r="I18" s="26" t="s">
        <v>43</v>
      </c>
      <c r="J18" s="26" t="s">
        <v>43</v>
      </c>
      <c r="K18" s="26" t="s">
        <v>43</v>
      </c>
      <c r="L18" s="26">
        <v>77</v>
      </c>
      <c r="M18" s="26">
        <v>197</v>
      </c>
      <c r="N18" s="26">
        <v>436</v>
      </c>
      <c r="O18" s="26">
        <v>1349</v>
      </c>
      <c r="P18" s="26">
        <v>90</v>
      </c>
      <c r="Q18" s="26">
        <v>90</v>
      </c>
      <c r="R18" s="59"/>
      <c r="S18" s="59"/>
      <c r="T18" s="59"/>
      <c r="U18" s="59"/>
      <c r="V18" s="26"/>
      <c r="W18" s="53" t="s">
        <v>99</v>
      </c>
      <c r="X18" s="53" t="s">
        <v>45</v>
      </c>
      <c r="Y18" s="53" t="s">
        <v>46</v>
      </c>
      <c r="Z18" s="53" t="s">
        <v>100</v>
      </c>
      <c r="AA18" s="53">
        <v>4756868</v>
      </c>
    </row>
    <row r="19" s="4" customFormat="1" ht="393.75" spans="1:27">
      <c r="A19" s="26">
        <v>8</v>
      </c>
      <c r="B19" s="26" t="s">
        <v>101</v>
      </c>
      <c r="C19" s="35" t="s">
        <v>102</v>
      </c>
      <c r="D19" s="26" t="s">
        <v>103</v>
      </c>
      <c r="E19" s="34" t="s">
        <v>104</v>
      </c>
      <c r="F19" s="26">
        <v>1</v>
      </c>
      <c r="G19" s="26" t="s">
        <v>97</v>
      </c>
      <c r="H19" s="26" t="s">
        <v>105</v>
      </c>
      <c r="I19" s="26" t="s">
        <v>53</v>
      </c>
      <c r="J19" s="26" t="s">
        <v>43</v>
      </c>
      <c r="K19" s="26" t="s">
        <v>43</v>
      </c>
      <c r="L19" s="26">
        <v>87</v>
      </c>
      <c r="M19" s="26">
        <v>278</v>
      </c>
      <c r="N19" s="26">
        <v>271</v>
      </c>
      <c r="O19" s="26">
        <v>868</v>
      </c>
      <c r="P19" s="26">
        <v>100</v>
      </c>
      <c r="Q19" s="26">
        <v>100</v>
      </c>
      <c r="R19" s="26"/>
      <c r="S19" s="26"/>
      <c r="T19" s="26"/>
      <c r="U19" s="26"/>
      <c r="V19" s="26"/>
      <c r="W19" s="53" t="s">
        <v>99</v>
      </c>
      <c r="X19" s="53" t="s">
        <v>45</v>
      </c>
      <c r="Y19" s="53" t="s">
        <v>46</v>
      </c>
      <c r="Z19" s="53" t="s">
        <v>100</v>
      </c>
      <c r="AA19" s="53">
        <v>4756868</v>
      </c>
    </row>
    <row r="20" s="4" customFormat="1" ht="307" customHeight="1" spans="1:27">
      <c r="A20" s="26">
        <v>9</v>
      </c>
      <c r="B20" s="26" t="s">
        <v>106</v>
      </c>
      <c r="C20" s="35" t="s">
        <v>107</v>
      </c>
      <c r="D20" s="26" t="s">
        <v>108</v>
      </c>
      <c r="E20" s="34" t="s">
        <v>109</v>
      </c>
      <c r="F20" s="38">
        <v>1</v>
      </c>
      <c r="G20" s="26" t="s">
        <v>97</v>
      </c>
      <c r="H20" s="26" t="s">
        <v>110</v>
      </c>
      <c r="I20" s="26" t="s">
        <v>53</v>
      </c>
      <c r="J20" s="26" t="s">
        <v>43</v>
      </c>
      <c r="K20" s="26" t="s">
        <v>43</v>
      </c>
      <c r="L20" s="26">
        <v>128</v>
      </c>
      <c r="M20" s="26">
        <v>428</v>
      </c>
      <c r="N20" s="26">
        <v>335</v>
      </c>
      <c r="O20" s="26">
        <v>1136</v>
      </c>
      <c r="P20" s="26">
        <v>90</v>
      </c>
      <c r="Q20" s="26">
        <v>90</v>
      </c>
      <c r="R20" s="26"/>
      <c r="S20" s="26"/>
      <c r="T20" s="26"/>
      <c r="U20" s="26"/>
      <c r="V20" s="26"/>
      <c r="W20" s="53" t="s">
        <v>99</v>
      </c>
      <c r="X20" s="53" t="s">
        <v>45</v>
      </c>
      <c r="Y20" s="53" t="s">
        <v>46</v>
      </c>
      <c r="Z20" s="53" t="s">
        <v>100</v>
      </c>
      <c r="AA20" s="53">
        <v>4756868</v>
      </c>
    </row>
    <row r="21" s="4" customFormat="1" ht="318.75" spans="1:27">
      <c r="A21" s="26">
        <v>10</v>
      </c>
      <c r="B21" s="26" t="s">
        <v>111</v>
      </c>
      <c r="C21" s="35" t="s">
        <v>112</v>
      </c>
      <c r="D21" s="26" t="s">
        <v>113</v>
      </c>
      <c r="E21" s="34" t="s">
        <v>114</v>
      </c>
      <c r="F21" s="26">
        <v>1</v>
      </c>
      <c r="G21" s="26" t="s">
        <v>97</v>
      </c>
      <c r="H21" s="26" t="s">
        <v>115</v>
      </c>
      <c r="I21" s="26" t="s">
        <v>53</v>
      </c>
      <c r="J21" s="26" t="s">
        <v>43</v>
      </c>
      <c r="K21" s="26" t="s">
        <v>53</v>
      </c>
      <c r="L21" s="26">
        <v>109</v>
      </c>
      <c r="M21" s="26">
        <v>310</v>
      </c>
      <c r="N21" s="26">
        <v>255</v>
      </c>
      <c r="O21" s="26">
        <v>827</v>
      </c>
      <c r="P21" s="26">
        <v>60</v>
      </c>
      <c r="Q21" s="26">
        <v>60</v>
      </c>
      <c r="R21" s="59"/>
      <c r="S21" s="59"/>
      <c r="T21" s="59"/>
      <c r="U21" s="59"/>
      <c r="V21" s="26"/>
      <c r="W21" s="53" t="s">
        <v>99</v>
      </c>
      <c r="X21" s="53" t="s">
        <v>45</v>
      </c>
      <c r="Y21" s="53" t="s">
        <v>116</v>
      </c>
      <c r="Z21" s="53" t="s">
        <v>100</v>
      </c>
      <c r="AA21" s="53">
        <v>4756868</v>
      </c>
    </row>
    <row r="22" s="4" customFormat="1" ht="295" customHeight="1" spans="1:27">
      <c r="A22" s="26">
        <v>11</v>
      </c>
      <c r="B22" s="26" t="s">
        <v>117</v>
      </c>
      <c r="C22" s="35" t="s">
        <v>118</v>
      </c>
      <c r="D22" s="26" t="s">
        <v>119</v>
      </c>
      <c r="E22" s="34" t="s">
        <v>120</v>
      </c>
      <c r="F22" s="26">
        <v>1</v>
      </c>
      <c r="G22" s="26" t="s">
        <v>97</v>
      </c>
      <c r="H22" s="26" t="s">
        <v>121</v>
      </c>
      <c r="I22" s="26" t="s">
        <v>43</v>
      </c>
      <c r="J22" s="26" t="s">
        <v>43</v>
      </c>
      <c r="K22" s="26" t="s">
        <v>43</v>
      </c>
      <c r="L22" s="26">
        <v>50</v>
      </c>
      <c r="M22" s="26">
        <v>158</v>
      </c>
      <c r="N22" s="26">
        <v>282</v>
      </c>
      <c r="O22" s="26">
        <v>1003</v>
      </c>
      <c r="P22" s="26">
        <v>100</v>
      </c>
      <c r="Q22" s="26">
        <v>100</v>
      </c>
      <c r="R22" s="26"/>
      <c r="S22" s="26"/>
      <c r="T22" s="26"/>
      <c r="U22" s="26"/>
      <c r="V22" s="26"/>
      <c r="W22" s="53" t="s">
        <v>99</v>
      </c>
      <c r="X22" s="53" t="s">
        <v>45</v>
      </c>
      <c r="Y22" s="26" t="s">
        <v>122</v>
      </c>
      <c r="Z22" s="53" t="s">
        <v>100</v>
      </c>
      <c r="AA22" s="53">
        <v>4756868</v>
      </c>
    </row>
    <row r="23" s="4" customFormat="1" ht="309" customHeight="1" spans="1:27">
      <c r="A23" s="26">
        <v>12</v>
      </c>
      <c r="B23" s="26" t="s">
        <v>123</v>
      </c>
      <c r="C23" s="35" t="s">
        <v>124</v>
      </c>
      <c r="D23" s="26" t="s">
        <v>125</v>
      </c>
      <c r="E23" s="34" t="s">
        <v>126</v>
      </c>
      <c r="F23" s="26">
        <v>1</v>
      </c>
      <c r="G23" s="26" t="s">
        <v>97</v>
      </c>
      <c r="H23" s="26" t="s">
        <v>127</v>
      </c>
      <c r="I23" s="26" t="s">
        <v>53</v>
      </c>
      <c r="J23" s="26" t="s">
        <v>43</v>
      </c>
      <c r="K23" s="26" t="s">
        <v>43</v>
      </c>
      <c r="L23" s="26">
        <v>155</v>
      </c>
      <c r="M23" s="26">
        <v>526</v>
      </c>
      <c r="N23" s="26">
        <v>359</v>
      </c>
      <c r="O23" s="26">
        <v>1120</v>
      </c>
      <c r="P23" s="26">
        <v>110</v>
      </c>
      <c r="Q23" s="26">
        <v>110</v>
      </c>
      <c r="R23" s="26"/>
      <c r="S23" s="26"/>
      <c r="T23" s="26"/>
      <c r="U23" s="26"/>
      <c r="V23" s="26"/>
      <c r="W23" s="53" t="s">
        <v>99</v>
      </c>
      <c r="X23" s="53" t="s">
        <v>45</v>
      </c>
      <c r="Y23" s="26" t="s">
        <v>128</v>
      </c>
      <c r="Z23" s="53" t="s">
        <v>100</v>
      </c>
      <c r="AA23" s="53">
        <v>4756868</v>
      </c>
    </row>
    <row r="24" s="4" customFormat="1" ht="225" spans="1:27">
      <c r="A24" s="26">
        <v>13</v>
      </c>
      <c r="B24" s="26" t="s">
        <v>129</v>
      </c>
      <c r="C24" s="35" t="s">
        <v>130</v>
      </c>
      <c r="D24" s="26" t="s">
        <v>131</v>
      </c>
      <c r="E24" s="34" t="s">
        <v>132</v>
      </c>
      <c r="F24" s="26">
        <v>1</v>
      </c>
      <c r="G24" s="26" t="s">
        <v>97</v>
      </c>
      <c r="H24" s="26" t="s">
        <v>127</v>
      </c>
      <c r="I24" s="26" t="s">
        <v>53</v>
      </c>
      <c r="J24" s="26" t="s">
        <v>43</v>
      </c>
      <c r="K24" s="26" t="s">
        <v>43</v>
      </c>
      <c r="L24" s="26">
        <v>155</v>
      </c>
      <c r="M24" s="26">
        <v>526</v>
      </c>
      <c r="N24" s="26">
        <v>359</v>
      </c>
      <c r="O24" s="26">
        <v>1120</v>
      </c>
      <c r="P24" s="26">
        <v>100</v>
      </c>
      <c r="Q24" s="26">
        <v>100</v>
      </c>
      <c r="R24" s="26"/>
      <c r="S24" s="26"/>
      <c r="T24" s="26"/>
      <c r="U24" s="26"/>
      <c r="V24" s="26"/>
      <c r="W24" s="53" t="s">
        <v>99</v>
      </c>
      <c r="X24" s="53" t="s">
        <v>45</v>
      </c>
      <c r="Y24" s="26" t="s">
        <v>128</v>
      </c>
      <c r="Z24" s="53" t="s">
        <v>100</v>
      </c>
      <c r="AA24" s="53">
        <v>4756868</v>
      </c>
    </row>
    <row r="25" s="4" customFormat="1" ht="318.75" spans="1:27">
      <c r="A25" s="26">
        <v>14</v>
      </c>
      <c r="B25" s="26" t="s">
        <v>133</v>
      </c>
      <c r="C25" s="35" t="s">
        <v>134</v>
      </c>
      <c r="D25" s="26" t="s">
        <v>85</v>
      </c>
      <c r="E25" s="34" t="s">
        <v>135</v>
      </c>
      <c r="F25" s="26">
        <v>1</v>
      </c>
      <c r="G25" s="26" t="s">
        <v>97</v>
      </c>
      <c r="H25" s="26" t="s">
        <v>136</v>
      </c>
      <c r="I25" s="26" t="s">
        <v>53</v>
      </c>
      <c r="J25" s="26" t="s">
        <v>43</v>
      </c>
      <c r="K25" s="26" t="s">
        <v>43</v>
      </c>
      <c r="L25" s="26">
        <v>96</v>
      </c>
      <c r="M25" s="26">
        <v>310</v>
      </c>
      <c r="N25" s="26">
        <v>357</v>
      </c>
      <c r="O25" s="26">
        <v>1209</v>
      </c>
      <c r="P25" s="26">
        <v>90</v>
      </c>
      <c r="Q25" s="26">
        <v>90</v>
      </c>
      <c r="R25" s="59"/>
      <c r="S25" s="59"/>
      <c r="T25" s="59"/>
      <c r="U25" s="59"/>
      <c r="V25" s="26"/>
      <c r="W25" s="53" t="s">
        <v>99</v>
      </c>
      <c r="X25" s="53" t="s">
        <v>45</v>
      </c>
      <c r="Y25" s="26" t="s">
        <v>128</v>
      </c>
      <c r="Z25" s="53" t="s">
        <v>100</v>
      </c>
      <c r="AA25" s="53">
        <v>4756868</v>
      </c>
    </row>
    <row r="26" s="4" customFormat="1" ht="228" customHeight="1" spans="1:27">
      <c r="A26" s="26">
        <v>15</v>
      </c>
      <c r="B26" s="26" t="s">
        <v>137</v>
      </c>
      <c r="C26" s="35" t="s">
        <v>138</v>
      </c>
      <c r="D26" s="26" t="s">
        <v>103</v>
      </c>
      <c r="E26" s="34" t="s">
        <v>139</v>
      </c>
      <c r="F26" s="26">
        <v>1</v>
      </c>
      <c r="G26" s="26" t="s">
        <v>51</v>
      </c>
      <c r="H26" s="26" t="s">
        <v>140</v>
      </c>
      <c r="I26" s="26" t="s">
        <v>43</v>
      </c>
      <c r="J26" s="26" t="s">
        <v>43</v>
      </c>
      <c r="K26" s="26" t="s">
        <v>43</v>
      </c>
      <c r="L26" s="26">
        <v>106</v>
      </c>
      <c r="M26" s="26">
        <v>357</v>
      </c>
      <c r="N26" s="26">
        <v>305</v>
      </c>
      <c r="O26" s="26">
        <v>1056</v>
      </c>
      <c r="P26" s="26">
        <v>120</v>
      </c>
      <c r="Q26" s="26">
        <v>120</v>
      </c>
      <c r="R26" s="26"/>
      <c r="S26" s="26"/>
      <c r="T26" s="26"/>
      <c r="U26" s="26"/>
      <c r="V26" s="26"/>
      <c r="W26" s="26" t="s">
        <v>54</v>
      </c>
      <c r="X26" s="26" t="s">
        <v>45</v>
      </c>
      <c r="Y26" s="26" t="s">
        <v>55</v>
      </c>
      <c r="Z26" s="26" t="s">
        <v>56</v>
      </c>
      <c r="AA26" s="26">
        <v>4730006</v>
      </c>
    </row>
    <row r="27" s="4" customFormat="1" ht="287" customHeight="1" spans="1:27">
      <c r="A27" s="26">
        <v>16</v>
      </c>
      <c r="B27" s="26" t="s">
        <v>141</v>
      </c>
      <c r="C27" s="35" t="s">
        <v>142</v>
      </c>
      <c r="D27" s="26" t="s">
        <v>143</v>
      </c>
      <c r="E27" s="34" t="s">
        <v>144</v>
      </c>
      <c r="F27" s="26">
        <v>1</v>
      </c>
      <c r="G27" s="26" t="s">
        <v>51</v>
      </c>
      <c r="H27" s="26" t="s">
        <v>145</v>
      </c>
      <c r="I27" s="26" t="s">
        <v>53</v>
      </c>
      <c r="J27" s="26" t="s">
        <v>43</v>
      </c>
      <c r="K27" s="26" t="s">
        <v>43</v>
      </c>
      <c r="L27" s="26">
        <v>120</v>
      </c>
      <c r="M27" s="26">
        <v>363</v>
      </c>
      <c r="N27" s="26">
        <v>346</v>
      </c>
      <c r="O27" s="26">
        <v>1183</v>
      </c>
      <c r="P27" s="26">
        <v>120</v>
      </c>
      <c r="Q27" s="26">
        <v>120</v>
      </c>
      <c r="R27" s="26"/>
      <c r="S27" s="26"/>
      <c r="T27" s="26"/>
      <c r="U27" s="26"/>
      <c r="V27" s="26"/>
      <c r="W27" s="26" t="s">
        <v>54</v>
      </c>
      <c r="X27" s="26" t="s">
        <v>45</v>
      </c>
      <c r="Y27" s="26" t="s">
        <v>55</v>
      </c>
      <c r="Z27" s="26" t="s">
        <v>56</v>
      </c>
      <c r="AA27" s="26">
        <v>4730006</v>
      </c>
    </row>
    <row r="28" s="4" customFormat="1" ht="206.25" spans="1:27">
      <c r="A28" s="26">
        <v>17</v>
      </c>
      <c r="B28" s="26" t="s">
        <v>146</v>
      </c>
      <c r="C28" s="35" t="s">
        <v>147</v>
      </c>
      <c r="D28" s="26" t="s">
        <v>148</v>
      </c>
      <c r="E28" s="34" t="s">
        <v>149</v>
      </c>
      <c r="F28" s="26">
        <v>1</v>
      </c>
      <c r="G28" s="26" t="s">
        <v>51</v>
      </c>
      <c r="H28" s="26" t="s">
        <v>150</v>
      </c>
      <c r="I28" s="26" t="s">
        <v>53</v>
      </c>
      <c r="J28" s="26" t="s">
        <v>43</v>
      </c>
      <c r="K28" s="26" t="s">
        <v>43</v>
      </c>
      <c r="L28" s="26">
        <v>87</v>
      </c>
      <c r="M28" s="26">
        <v>164</v>
      </c>
      <c r="N28" s="26">
        <v>286</v>
      </c>
      <c r="O28" s="26">
        <v>1004</v>
      </c>
      <c r="P28" s="26">
        <v>60</v>
      </c>
      <c r="Q28" s="26">
        <v>60</v>
      </c>
      <c r="R28" s="26"/>
      <c r="S28" s="26"/>
      <c r="T28" s="26"/>
      <c r="U28" s="26"/>
      <c r="V28" s="26"/>
      <c r="W28" s="26" t="s">
        <v>54</v>
      </c>
      <c r="X28" s="26" t="s">
        <v>45</v>
      </c>
      <c r="Y28" s="26" t="s">
        <v>151</v>
      </c>
      <c r="Z28" s="26" t="s">
        <v>56</v>
      </c>
      <c r="AA28" s="26">
        <v>4730006</v>
      </c>
    </row>
    <row r="29" s="4" customFormat="1" ht="206.25" spans="1:27">
      <c r="A29" s="26">
        <v>18</v>
      </c>
      <c r="B29" s="26" t="s">
        <v>152</v>
      </c>
      <c r="C29" s="35" t="s">
        <v>147</v>
      </c>
      <c r="D29" s="26" t="s">
        <v>148</v>
      </c>
      <c r="E29" s="34" t="s">
        <v>153</v>
      </c>
      <c r="F29" s="26">
        <v>1</v>
      </c>
      <c r="G29" s="26" t="s">
        <v>51</v>
      </c>
      <c r="H29" s="26" t="s">
        <v>154</v>
      </c>
      <c r="I29" s="26" t="s">
        <v>43</v>
      </c>
      <c r="J29" s="26" t="s">
        <v>43</v>
      </c>
      <c r="K29" s="26" t="s">
        <v>43</v>
      </c>
      <c r="L29" s="26">
        <v>44</v>
      </c>
      <c r="M29" s="26">
        <v>132</v>
      </c>
      <c r="N29" s="26">
        <v>317</v>
      </c>
      <c r="O29" s="26">
        <v>1006</v>
      </c>
      <c r="P29" s="26">
        <v>60</v>
      </c>
      <c r="Q29" s="26">
        <v>60</v>
      </c>
      <c r="R29" s="26"/>
      <c r="S29" s="26"/>
      <c r="T29" s="26"/>
      <c r="U29" s="26"/>
      <c r="V29" s="26"/>
      <c r="W29" s="26" t="s">
        <v>54</v>
      </c>
      <c r="X29" s="26" t="s">
        <v>45</v>
      </c>
      <c r="Y29" s="26" t="s">
        <v>151</v>
      </c>
      <c r="Z29" s="26" t="s">
        <v>56</v>
      </c>
      <c r="AA29" s="26">
        <v>4730006</v>
      </c>
    </row>
    <row r="30" s="4" customFormat="1" ht="221" customHeight="1" spans="1:27">
      <c r="A30" s="26">
        <v>19</v>
      </c>
      <c r="B30" s="26" t="s">
        <v>155</v>
      </c>
      <c r="C30" s="35" t="s">
        <v>147</v>
      </c>
      <c r="D30" s="26" t="s">
        <v>148</v>
      </c>
      <c r="E30" s="34" t="s">
        <v>156</v>
      </c>
      <c r="F30" s="26">
        <v>1</v>
      </c>
      <c r="G30" s="26" t="s">
        <v>51</v>
      </c>
      <c r="H30" s="26" t="s">
        <v>157</v>
      </c>
      <c r="I30" s="26" t="s">
        <v>53</v>
      </c>
      <c r="J30" s="26" t="s">
        <v>43</v>
      </c>
      <c r="K30" s="26" t="s">
        <v>43</v>
      </c>
      <c r="L30" s="26">
        <v>81</v>
      </c>
      <c r="M30" s="26">
        <v>223</v>
      </c>
      <c r="N30" s="26">
        <v>167</v>
      </c>
      <c r="O30" s="26">
        <v>557</v>
      </c>
      <c r="P30" s="26">
        <v>60</v>
      </c>
      <c r="Q30" s="26">
        <v>60</v>
      </c>
      <c r="R30" s="26"/>
      <c r="S30" s="26"/>
      <c r="T30" s="26"/>
      <c r="U30" s="26"/>
      <c r="V30" s="26"/>
      <c r="W30" s="26" t="s">
        <v>54</v>
      </c>
      <c r="X30" s="26" t="s">
        <v>45</v>
      </c>
      <c r="Y30" s="26" t="s">
        <v>151</v>
      </c>
      <c r="Z30" s="26" t="s">
        <v>56</v>
      </c>
      <c r="AA30" s="26">
        <v>4730006</v>
      </c>
    </row>
    <row r="31" s="4" customFormat="1" ht="232" customHeight="1" spans="1:27">
      <c r="A31" s="26">
        <v>20</v>
      </c>
      <c r="B31" s="26" t="s">
        <v>158</v>
      </c>
      <c r="C31" s="34" t="s">
        <v>159</v>
      </c>
      <c r="D31" s="26" t="s">
        <v>160</v>
      </c>
      <c r="E31" s="34" t="s">
        <v>161</v>
      </c>
      <c r="F31" s="26">
        <v>1</v>
      </c>
      <c r="G31" s="26" t="s">
        <v>162</v>
      </c>
      <c r="H31" s="26" t="s">
        <v>163</v>
      </c>
      <c r="I31" s="26" t="s">
        <v>53</v>
      </c>
      <c r="J31" s="26" t="s">
        <v>43</v>
      </c>
      <c r="K31" s="26" t="s">
        <v>43</v>
      </c>
      <c r="L31" s="26">
        <v>71</v>
      </c>
      <c r="M31" s="26">
        <v>240</v>
      </c>
      <c r="N31" s="26">
        <v>122</v>
      </c>
      <c r="O31" s="26">
        <v>404</v>
      </c>
      <c r="P31" s="26">
        <v>70</v>
      </c>
      <c r="Q31" s="26">
        <v>70</v>
      </c>
      <c r="R31" s="40"/>
      <c r="S31" s="40"/>
      <c r="T31" s="40"/>
      <c r="U31" s="40"/>
      <c r="V31" s="40"/>
      <c r="W31" s="53" t="s">
        <v>99</v>
      </c>
      <c r="X31" s="53" t="s">
        <v>45</v>
      </c>
      <c r="Y31" s="26" t="s">
        <v>128</v>
      </c>
      <c r="Z31" s="53" t="s">
        <v>100</v>
      </c>
      <c r="AA31" s="53">
        <v>4756868</v>
      </c>
    </row>
    <row r="32" s="4" customFormat="1" ht="236" customHeight="1" spans="1:27">
      <c r="A32" s="26">
        <v>21</v>
      </c>
      <c r="B32" s="26" t="s">
        <v>164</v>
      </c>
      <c r="C32" s="35" t="s">
        <v>165</v>
      </c>
      <c r="D32" s="26" t="s">
        <v>148</v>
      </c>
      <c r="E32" s="34" t="s">
        <v>166</v>
      </c>
      <c r="F32" s="26">
        <v>1</v>
      </c>
      <c r="G32" s="26" t="s">
        <v>51</v>
      </c>
      <c r="H32" s="26" t="s">
        <v>52</v>
      </c>
      <c r="I32" s="26" t="s">
        <v>53</v>
      </c>
      <c r="J32" s="26" t="s">
        <v>43</v>
      </c>
      <c r="K32" s="26" t="s">
        <v>43</v>
      </c>
      <c r="L32" s="26">
        <v>91</v>
      </c>
      <c r="M32" s="26">
        <v>253</v>
      </c>
      <c r="N32" s="26">
        <v>429</v>
      </c>
      <c r="O32" s="26">
        <v>1440</v>
      </c>
      <c r="P32" s="26">
        <v>60</v>
      </c>
      <c r="Q32" s="26">
        <v>60</v>
      </c>
      <c r="R32" s="26"/>
      <c r="S32" s="26"/>
      <c r="T32" s="26"/>
      <c r="U32" s="26"/>
      <c r="V32" s="26"/>
      <c r="W32" s="26" t="s">
        <v>54</v>
      </c>
      <c r="X32" s="26" t="s">
        <v>45</v>
      </c>
      <c r="Y32" s="26" t="s">
        <v>167</v>
      </c>
      <c r="Z32" s="26" t="s">
        <v>56</v>
      </c>
      <c r="AA32" s="26">
        <v>4730006</v>
      </c>
    </row>
    <row r="33" s="4" customFormat="1" ht="216" customHeight="1" spans="1:27">
      <c r="A33" s="26">
        <v>22</v>
      </c>
      <c r="B33" s="26" t="s">
        <v>168</v>
      </c>
      <c r="C33" s="35" t="s">
        <v>165</v>
      </c>
      <c r="D33" s="26" t="s">
        <v>148</v>
      </c>
      <c r="E33" s="34" t="s">
        <v>169</v>
      </c>
      <c r="F33" s="26">
        <v>1</v>
      </c>
      <c r="G33" s="26" t="s">
        <v>51</v>
      </c>
      <c r="H33" s="26" t="s">
        <v>170</v>
      </c>
      <c r="I33" s="26" t="s">
        <v>43</v>
      </c>
      <c r="J33" s="26" t="s">
        <v>43</v>
      </c>
      <c r="K33" s="26" t="s">
        <v>43</v>
      </c>
      <c r="L33" s="26">
        <v>106</v>
      </c>
      <c r="M33" s="26">
        <v>357</v>
      </c>
      <c r="N33" s="26">
        <v>305</v>
      </c>
      <c r="O33" s="26">
        <v>1056</v>
      </c>
      <c r="P33" s="26">
        <v>60</v>
      </c>
      <c r="Q33" s="26">
        <v>60</v>
      </c>
      <c r="R33" s="26"/>
      <c r="S33" s="26"/>
      <c r="T33" s="26"/>
      <c r="U33" s="26"/>
      <c r="V33" s="26"/>
      <c r="W33" s="26" t="s">
        <v>54</v>
      </c>
      <c r="X33" s="26" t="s">
        <v>45</v>
      </c>
      <c r="Y33" s="26" t="s">
        <v>167</v>
      </c>
      <c r="Z33" s="26" t="s">
        <v>56</v>
      </c>
      <c r="AA33" s="26">
        <v>4730006</v>
      </c>
    </row>
    <row r="34" s="5" customFormat="1" ht="320" customHeight="1" spans="1:27">
      <c r="A34" s="26">
        <v>23</v>
      </c>
      <c r="B34" s="26" t="s">
        <v>171</v>
      </c>
      <c r="C34" s="34" t="s">
        <v>172</v>
      </c>
      <c r="D34" s="26" t="s">
        <v>173</v>
      </c>
      <c r="E34" s="34" t="s">
        <v>174</v>
      </c>
      <c r="F34" s="26">
        <v>1</v>
      </c>
      <c r="G34" s="26" t="s">
        <v>175</v>
      </c>
      <c r="H34" s="26" t="s">
        <v>176</v>
      </c>
      <c r="I34" s="26" t="s">
        <v>43</v>
      </c>
      <c r="J34" s="26" t="s">
        <v>43</v>
      </c>
      <c r="K34" s="26" t="s">
        <v>43</v>
      </c>
      <c r="L34" s="26">
        <v>113</v>
      </c>
      <c r="M34" s="26">
        <v>280</v>
      </c>
      <c r="N34" s="26">
        <v>651</v>
      </c>
      <c r="O34" s="26">
        <v>2018</v>
      </c>
      <c r="P34" s="26">
        <v>184.8</v>
      </c>
      <c r="Q34" s="26">
        <v>184.8</v>
      </c>
      <c r="R34" s="26"/>
      <c r="S34" s="26"/>
      <c r="T34" s="26"/>
      <c r="U34" s="26"/>
      <c r="V34" s="26"/>
      <c r="W34" s="26" t="s">
        <v>177</v>
      </c>
      <c r="X34" s="26" t="s">
        <v>45</v>
      </c>
      <c r="Y34" s="26" t="s">
        <v>178</v>
      </c>
      <c r="Z34" s="26" t="s">
        <v>179</v>
      </c>
      <c r="AA34" s="26">
        <v>4736002</v>
      </c>
    </row>
    <row r="35" s="4" customFormat="1" ht="246" customHeight="1" spans="1:27">
      <c r="A35" s="26">
        <v>24</v>
      </c>
      <c r="B35" s="44" t="s">
        <v>180</v>
      </c>
      <c r="C35" s="45" t="s">
        <v>181</v>
      </c>
      <c r="D35" s="46" t="s">
        <v>182</v>
      </c>
      <c r="E35" s="47" t="s">
        <v>183</v>
      </c>
      <c r="F35" s="46">
        <v>1</v>
      </c>
      <c r="G35" s="48" t="s">
        <v>184</v>
      </c>
      <c r="H35" s="48" t="s">
        <v>185</v>
      </c>
      <c r="I35" s="48" t="s">
        <v>43</v>
      </c>
      <c r="J35" s="48" t="s">
        <v>43</v>
      </c>
      <c r="K35" s="48" t="s">
        <v>43</v>
      </c>
      <c r="L35" s="50" t="s">
        <v>186</v>
      </c>
      <c r="M35" s="50" t="s">
        <v>88</v>
      </c>
      <c r="N35" s="50" t="s">
        <v>187</v>
      </c>
      <c r="O35" s="50" t="s">
        <v>188</v>
      </c>
      <c r="P35" s="56">
        <v>180</v>
      </c>
      <c r="Q35" s="56">
        <v>180</v>
      </c>
      <c r="R35" s="50"/>
      <c r="S35" s="54"/>
      <c r="T35" s="54"/>
      <c r="U35" s="38"/>
      <c r="V35" s="38"/>
      <c r="W35" s="53" t="s">
        <v>189</v>
      </c>
      <c r="X35" s="53" t="s">
        <v>190</v>
      </c>
      <c r="Y35" s="53" t="s">
        <v>191</v>
      </c>
      <c r="Z35" s="53" t="s">
        <v>192</v>
      </c>
      <c r="AA35" s="53" t="s">
        <v>193</v>
      </c>
    </row>
    <row r="36" s="4" customFormat="1" ht="356" customHeight="1" spans="1:27">
      <c r="A36" s="26">
        <v>25</v>
      </c>
      <c r="B36" s="49" t="s">
        <v>194</v>
      </c>
      <c r="C36" s="42" t="s">
        <v>195</v>
      </c>
      <c r="D36" s="40" t="s">
        <v>196</v>
      </c>
      <c r="E36" s="47" t="s">
        <v>197</v>
      </c>
      <c r="F36" s="40">
        <v>1</v>
      </c>
      <c r="G36" s="50" t="s">
        <v>184</v>
      </c>
      <c r="H36" s="50" t="s">
        <v>198</v>
      </c>
      <c r="I36" s="50" t="s">
        <v>43</v>
      </c>
      <c r="J36" s="50" t="s">
        <v>43</v>
      </c>
      <c r="K36" s="50" t="s">
        <v>43</v>
      </c>
      <c r="L36" s="50" t="s">
        <v>199</v>
      </c>
      <c r="M36" s="50" t="s">
        <v>200</v>
      </c>
      <c r="N36" s="50" t="s">
        <v>199</v>
      </c>
      <c r="O36" s="50" t="s">
        <v>201</v>
      </c>
      <c r="P36" s="38">
        <v>400</v>
      </c>
      <c r="Q36" s="38">
        <v>400</v>
      </c>
      <c r="R36" s="38"/>
      <c r="S36" s="54"/>
      <c r="T36" s="54"/>
      <c r="U36" s="38"/>
      <c r="V36" s="38"/>
      <c r="W36" s="53" t="s">
        <v>189</v>
      </c>
      <c r="X36" s="53" t="s">
        <v>190</v>
      </c>
      <c r="Y36" s="53" t="s">
        <v>191</v>
      </c>
      <c r="Z36" s="53" t="s">
        <v>192</v>
      </c>
      <c r="AA36" s="53" t="s">
        <v>193</v>
      </c>
    </row>
    <row r="37" s="4" customFormat="1" ht="279" customHeight="1" spans="1:27">
      <c r="A37" s="26">
        <v>26</v>
      </c>
      <c r="B37" s="51" t="s">
        <v>202</v>
      </c>
      <c r="C37" s="45" t="s">
        <v>203</v>
      </c>
      <c r="D37" s="46" t="s">
        <v>108</v>
      </c>
      <c r="E37" s="47" t="s">
        <v>204</v>
      </c>
      <c r="F37" s="52">
        <v>1</v>
      </c>
      <c r="G37" s="50" t="s">
        <v>184</v>
      </c>
      <c r="H37" s="50" t="s">
        <v>205</v>
      </c>
      <c r="I37" s="50" t="s">
        <v>43</v>
      </c>
      <c r="J37" s="50" t="s">
        <v>43</v>
      </c>
      <c r="K37" s="50" t="s">
        <v>43</v>
      </c>
      <c r="L37" s="50" t="s">
        <v>206</v>
      </c>
      <c r="M37" s="50" t="s">
        <v>207</v>
      </c>
      <c r="N37" s="50" t="s">
        <v>206</v>
      </c>
      <c r="O37" s="50" t="s">
        <v>207</v>
      </c>
      <c r="P37" s="50" t="s">
        <v>208</v>
      </c>
      <c r="Q37" s="50" t="s">
        <v>208</v>
      </c>
      <c r="R37" s="60"/>
      <c r="S37" s="61"/>
      <c r="T37" s="61"/>
      <c r="U37" s="62"/>
      <c r="V37" s="63"/>
      <c r="W37" s="53" t="s">
        <v>189</v>
      </c>
      <c r="X37" s="53" t="s">
        <v>190</v>
      </c>
      <c r="Y37" s="53" t="s">
        <v>191</v>
      </c>
      <c r="Z37" s="53" t="s">
        <v>192</v>
      </c>
      <c r="AA37" s="53" t="s">
        <v>193</v>
      </c>
    </row>
    <row r="38" s="4" customFormat="1" ht="400" customHeight="1" spans="1:27">
      <c r="A38" s="26">
        <v>27</v>
      </c>
      <c r="B38" s="26" t="s">
        <v>209</v>
      </c>
      <c r="C38" s="34" t="s">
        <v>210</v>
      </c>
      <c r="D38" s="26" t="s">
        <v>160</v>
      </c>
      <c r="E38" s="34" t="s">
        <v>211</v>
      </c>
      <c r="F38" s="26">
        <v>1</v>
      </c>
      <c r="G38" s="26" t="s">
        <v>97</v>
      </c>
      <c r="H38" s="26" t="s">
        <v>212</v>
      </c>
      <c r="I38" s="26" t="s">
        <v>53</v>
      </c>
      <c r="J38" s="26" t="s">
        <v>43</v>
      </c>
      <c r="K38" s="26" t="s">
        <v>43</v>
      </c>
      <c r="L38" s="26">
        <v>101</v>
      </c>
      <c r="M38" s="26">
        <v>317</v>
      </c>
      <c r="N38" s="26">
        <v>397</v>
      </c>
      <c r="O38" s="26">
        <v>1278</v>
      </c>
      <c r="P38" s="26">
        <v>70</v>
      </c>
      <c r="Q38" s="59">
        <v>70</v>
      </c>
      <c r="R38" s="40"/>
      <c r="S38" s="40"/>
      <c r="T38" s="40"/>
      <c r="U38" s="40"/>
      <c r="V38" s="40"/>
      <c r="W38" s="53" t="s">
        <v>99</v>
      </c>
      <c r="X38" s="53" t="s">
        <v>45</v>
      </c>
      <c r="Y38" s="26" t="s">
        <v>128</v>
      </c>
      <c r="Z38" s="53" t="s">
        <v>100</v>
      </c>
      <c r="AA38" s="53">
        <v>4756868</v>
      </c>
    </row>
    <row r="39" s="4" customFormat="1" ht="400" customHeight="1" spans="1:27">
      <c r="A39" s="26">
        <v>28</v>
      </c>
      <c r="B39" s="26" t="s">
        <v>213</v>
      </c>
      <c r="C39" s="34" t="s">
        <v>214</v>
      </c>
      <c r="D39" s="26" t="s">
        <v>215</v>
      </c>
      <c r="E39" s="34" t="s">
        <v>216</v>
      </c>
      <c r="F39" s="26">
        <v>1</v>
      </c>
      <c r="G39" s="26" t="s">
        <v>217</v>
      </c>
      <c r="H39" s="26" t="s">
        <v>218</v>
      </c>
      <c r="I39" s="26" t="s">
        <v>43</v>
      </c>
      <c r="J39" s="26" t="s">
        <v>43</v>
      </c>
      <c r="K39" s="26" t="s">
        <v>43</v>
      </c>
      <c r="L39" s="26">
        <v>936</v>
      </c>
      <c r="M39" s="26">
        <v>2597</v>
      </c>
      <c r="N39" s="26">
        <v>2660</v>
      </c>
      <c r="O39" s="26">
        <v>6916</v>
      </c>
      <c r="P39" s="26">
        <v>2100</v>
      </c>
      <c r="Q39" s="59">
        <v>2100</v>
      </c>
      <c r="R39" s="40"/>
      <c r="S39" s="40"/>
      <c r="T39" s="40"/>
      <c r="U39" s="40"/>
      <c r="V39" s="40"/>
      <c r="W39" s="53" t="s">
        <v>219</v>
      </c>
      <c r="X39" s="53" t="s">
        <v>45</v>
      </c>
      <c r="Y39" s="26" t="s">
        <v>128</v>
      </c>
      <c r="Z39" s="53" t="s">
        <v>220</v>
      </c>
      <c r="AA39" s="53">
        <v>4762794</v>
      </c>
    </row>
    <row r="40" s="4" customFormat="1" ht="338" customHeight="1" spans="1:27">
      <c r="A40" s="26">
        <v>29</v>
      </c>
      <c r="B40" s="40" t="s">
        <v>221</v>
      </c>
      <c r="C40" s="41" t="s">
        <v>222</v>
      </c>
      <c r="D40" s="26" t="s">
        <v>131</v>
      </c>
      <c r="E40" s="42" t="s">
        <v>223</v>
      </c>
      <c r="F40" s="26">
        <v>1</v>
      </c>
      <c r="G40" s="40" t="s">
        <v>60</v>
      </c>
      <c r="H40" s="40" t="s">
        <v>224</v>
      </c>
      <c r="I40" s="40" t="s">
        <v>53</v>
      </c>
      <c r="J40" s="40" t="s">
        <v>43</v>
      </c>
      <c r="K40" s="40" t="s">
        <v>43</v>
      </c>
      <c r="L40" s="40">
        <v>433</v>
      </c>
      <c r="M40" s="40">
        <v>774</v>
      </c>
      <c r="N40" s="40">
        <v>1367</v>
      </c>
      <c r="O40" s="40">
        <v>4290</v>
      </c>
      <c r="P40" s="40">
        <v>140</v>
      </c>
      <c r="Q40" s="40">
        <v>140</v>
      </c>
      <c r="R40" s="40"/>
      <c r="S40" s="40"/>
      <c r="T40" s="40"/>
      <c r="U40" s="40"/>
      <c r="V40" s="40"/>
      <c r="W40" s="26" t="s">
        <v>62</v>
      </c>
      <c r="X40" s="26" t="s">
        <v>45</v>
      </c>
      <c r="Y40" s="40" t="s">
        <v>63</v>
      </c>
      <c r="Z40" s="40" t="s">
        <v>64</v>
      </c>
      <c r="AA40" s="40">
        <v>4738850</v>
      </c>
    </row>
    <row r="41" s="4" customFormat="1" ht="35" customHeight="1" spans="1:27">
      <c r="A41" s="36" t="s">
        <v>225</v>
      </c>
      <c r="B41" s="26"/>
      <c r="C41" s="43"/>
      <c r="D41" s="38"/>
      <c r="E41" s="36"/>
      <c r="F41" s="38">
        <f>SUM(F42:F43)</f>
        <v>2</v>
      </c>
      <c r="G41" s="26"/>
      <c r="H41" s="26"/>
      <c r="I41" s="26"/>
      <c r="J41" s="26"/>
      <c r="K41" s="26"/>
      <c r="L41" s="26"/>
      <c r="M41" s="26"/>
      <c r="N41" s="26"/>
      <c r="O41" s="26"/>
      <c r="P41" s="26">
        <f>SUM(P42:P43)</f>
        <v>150</v>
      </c>
      <c r="Q41" s="26">
        <f>SUM(Q42:Q43)</f>
        <v>150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="4" customFormat="1" ht="315" customHeight="1" spans="1:27">
      <c r="A42" s="26">
        <v>30</v>
      </c>
      <c r="B42" s="26" t="s">
        <v>226</v>
      </c>
      <c r="C42" s="35" t="s">
        <v>227</v>
      </c>
      <c r="D42" s="26" t="s">
        <v>228</v>
      </c>
      <c r="E42" s="34" t="s">
        <v>229</v>
      </c>
      <c r="F42" s="26">
        <v>1</v>
      </c>
      <c r="G42" s="26" t="s">
        <v>97</v>
      </c>
      <c r="H42" s="26" t="s">
        <v>230</v>
      </c>
      <c r="I42" s="26" t="s">
        <v>53</v>
      </c>
      <c r="J42" s="26" t="s">
        <v>43</v>
      </c>
      <c r="K42" s="26" t="s">
        <v>43</v>
      </c>
      <c r="L42" s="26">
        <v>113</v>
      </c>
      <c r="M42" s="26">
        <v>383</v>
      </c>
      <c r="N42" s="26">
        <v>352</v>
      </c>
      <c r="O42" s="26">
        <v>1112</v>
      </c>
      <c r="P42" s="26">
        <v>100</v>
      </c>
      <c r="Q42" s="26">
        <v>100</v>
      </c>
      <c r="R42" s="59"/>
      <c r="S42" s="59"/>
      <c r="T42" s="59"/>
      <c r="U42" s="59"/>
      <c r="V42" s="26"/>
      <c r="W42" s="53" t="s">
        <v>99</v>
      </c>
      <c r="X42" s="53" t="s">
        <v>45</v>
      </c>
      <c r="Y42" s="53" t="s">
        <v>46</v>
      </c>
      <c r="Z42" s="53" t="s">
        <v>100</v>
      </c>
      <c r="AA42" s="53">
        <v>4756868</v>
      </c>
    </row>
    <row r="43" s="4" customFormat="1" ht="354" customHeight="1" spans="1:27">
      <c r="A43" s="26">
        <v>31</v>
      </c>
      <c r="B43" s="26" t="s">
        <v>231</v>
      </c>
      <c r="C43" s="35" t="s">
        <v>232</v>
      </c>
      <c r="D43" s="26" t="s">
        <v>131</v>
      </c>
      <c r="E43" s="34" t="s">
        <v>233</v>
      </c>
      <c r="F43" s="26">
        <v>1</v>
      </c>
      <c r="G43" s="26" t="s">
        <v>97</v>
      </c>
      <c r="H43" s="53" t="s">
        <v>234</v>
      </c>
      <c r="I43" s="26" t="s">
        <v>53</v>
      </c>
      <c r="J43" s="26" t="s">
        <v>43</v>
      </c>
      <c r="K43" s="26" t="s">
        <v>43</v>
      </c>
      <c r="L43" s="26">
        <v>79</v>
      </c>
      <c r="M43" s="26">
        <v>216</v>
      </c>
      <c r="N43" s="26">
        <v>337</v>
      </c>
      <c r="O43" s="26">
        <v>1012</v>
      </c>
      <c r="P43" s="26">
        <v>50</v>
      </c>
      <c r="Q43" s="26">
        <v>50</v>
      </c>
      <c r="R43" s="59"/>
      <c r="S43" s="59"/>
      <c r="T43" s="59"/>
      <c r="U43" s="59"/>
      <c r="V43" s="26"/>
      <c r="W43" s="53" t="s">
        <v>99</v>
      </c>
      <c r="X43" s="53" t="s">
        <v>45</v>
      </c>
      <c r="Y43" s="53" t="s">
        <v>46</v>
      </c>
      <c r="Z43" s="53" t="s">
        <v>100</v>
      </c>
      <c r="AA43" s="53">
        <v>4756868</v>
      </c>
    </row>
    <row r="44" s="4" customFormat="1" ht="37.5" spans="1:27">
      <c r="A44" s="36" t="s">
        <v>235</v>
      </c>
      <c r="B44" s="26"/>
      <c r="C44" s="43"/>
      <c r="D44" s="38"/>
      <c r="E44" s="36"/>
      <c r="F44" s="38">
        <f>SUM(F45:F46)</f>
        <v>2</v>
      </c>
      <c r="G44" s="26"/>
      <c r="H44" s="26"/>
      <c r="I44" s="26"/>
      <c r="J44" s="26"/>
      <c r="K44" s="26"/>
      <c r="L44" s="26"/>
      <c r="M44" s="26"/>
      <c r="N44" s="26"/>
      <c r="O44" s="26"/>
      <c r="P44" s="38">
        <f>SUM(P45:P46)</f>
        <v>420</v>
      </c>
      <c r="Q44" s="38">
        <f>SUM(Q45:Q46)</f>
        <v>420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="4" customFormat="1" ht="212" customHeight="1" spans="1:27">
      <c r="A45" s="26">
        <v>32</v>
      </c>
      <c r="B45" s="26" t="s">
        <v>236</v>
      </c>
      <c r="C45" s="35" t="s">
        <v>237</v>
      </c>
      <c r="D45" s="36" t="s">
        <v>238</v>
      </c>
      <c r="E45" s="34" t="s">
        <v>239</v>
      </c>
      <c r="F45" s="26">
        <v>1</v>
      </c>
      <c r="G45" s="26" t="s">
        <v>78</v>
      </c>
      <c r="H45" s="26" t="s">
        <v>240</v>
      </c>
      <c r="I45" s="26" t="s">
        <v>43</v>
      </c>
      <c r="J45" s="26" t="s">
        <v>43</v>
      </c>
      <c r="K45" s="26" t="s">
        <v>43</v>
      </c>
      <c r="L45" s="26">
        <v>31</v>
      </c>
      <c r="M45" s="26" t="s">
        <v>241</v>
      </c>
      <c r="N45" s="26" t="s">
        <v>242</v>
      </c>
      <c r="O45" s="26" t="s">
        <v>243</v>
      </c>
      <c r="P45" s="26">
        <v>300</v>
      </c>
      <c r="Q45" s="26">
        <v>300</v>
      </c>
      <c r="R45" s="26"/>
      <c r="S45" s="26"/>
      <c r="T45" s="26"/>
      <c r="U45" s="26"/>
      <c r="V45" s="26"/>
      <c r="W45" s="26" t="s">
        <v>80</v>
      </c>
      <c r="X45" s="26" t="s">
        <v>244</v>
      </c>
      <c r="Y45" s="26" t="s">
        <v>92</v>
      </c>
      <c r="Z45" s="26" t="s">
        <v>82</v>
      </c>
      <c r="AA45" s="26">
        <v>4711019</v>
      </c>
    </row>
    <row r="46" s="4" customFormat="1" ht="212" customHeight="1" spans="1:27">
      <c r="A46" s="26">
        <v>33</v>
      </c>
      <c r="B46" s="26" t="s">
        <v>245</v>
      </c>
      <c r="C46" s="35" t="s">
        <v>246</v>
      </c>
      <c r="D46" s="26" t="s">
        <v>131</v>
      </c>
      <c r="E46" s="34" t="s">
        <v>247</v>
      </c>
      <c r="F46" s="38">
        <v>1</v>
      </c>
      <c r="G46" s="26" t="s">
        <v>175</v>
      </c>
      <c r="H46" s="26" t="s">
        <v>248</v>
      </c>
      <c r="I46" s="26" t="s">
        <v>53</v>
      </c>
      <c r="J46" s="26" t="s">
        <v>43</v>
      </c>
      <c r="K46" s="26" t="s">
        <v>43</v>
      </c>
      <c r="L46" s="26">
        <v>41</v>
      </c>
      <c r="M46" s="26">
        <v>112</v>
      </c>
      <c r="N46" s="26">
        <v>189</v>
      </c>
      <c r="O46" s="26">
        <v>577</v>
      </c>
      <c r="P46" s="26">
        <v>120</v>
      </c>
      <c r="Q46" s="26">
        <v>120</v>
      </c>
      <c r="R46" s="26"/>
      <c r="S46" s="26"/>
      <c r="T46" s="26"/>
      <c r="U46" s="26"/>
      <c r="V46" s="26"/>
      <c r="W46" s="26" t="s">
        <v>177</v>
      </c>
      <c r="X46" s="26" t="s">
        <v>244</v>
      </c>
      <c r="Y46" s="26" t="s">
        <v>249</v>
      </c>
      <c r="Z46" s="40" t="s">
        <v>179</v>
      </c>
      <c r="AA46" s="40">
        <v>4736002</v>
      </c>
    </row>
    <row r="47" s="6" customFormat="1" ht="43" customHeight="1" spans="1:27">
      <c r="A47" s="34" t="s">
        <v>250</v>
      </c>
      <c r="B47" s="27"/>
      <c r="C47" s="35"/>
      <c r="D47" s="54"/>
      <c r="E47" s="34"/>
      <c r="F47" s="54">
        <f>F48+F50</f>
        <v>8</v>
      </c>
      <c r="G47" s="27"/>
      <c r="H47" s="27"/>
      <c r="I47" s="27"/>
      <c r="J47" s="27"/>
      <c r="K47" s="27"/>
      <c r="L47" s="27"/>
      <c r="M47" s="27"/>
      <c r="N47" s="27"/>
      <c r="O47" s="27"/>
      <c r="P47" s="27">
        <f>P48+P50</f>
        <v>506</v>
      </c>
      <c r="Q47" s="27">
        <f>Q48+Q50</f>
        <v>506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="4" customFormat="1" ht="37.5" spans="1:27">
      <c r="A48" s="36" t="s">
        <v>251</v>
      </c>
      <c r="B48" s="26"/>
      <c r="C48" s="43"/>
      <c r="D48" s="38"/>
      <c r="E48" s="36"/>
      <c r="F48" s="38">
        <v>1</v>
      </c>
      <c r="G48" s="26"/>
      <c r="H48" s="26"/>
      <c r="I48" s="26"/>
      <c r="J48" s="26"/>
      <c r="K48" s="26"/>
      <c r="L48" s="26"/>
      <c r="M48" s="26"/>
      <c r="N48" s="26"/>
      <c r="O48" s="26"/>
      <c r="P48" s="26">
        <v>93</v>
      </c>
      <c r="Q48" s="26">
        <v>93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="4" customFormat="1" ht="189" customHeight="1" spans="1:27">
      <c r="A49" s="26">
        <v>34</v>
      </c>
      <c r="B49" s="26" t="s">
        <v>252</v>
      </c>
      <c r="C49" s="35" t="s">
        <v>253</v>
      </c>
      <c r="D49" s="26" t="s">
        <v>39</v>
      </c>
      <c r="E49" s="34" t="s">
        <v>254</v>
      </c>
      <c r="F49" s="26">
        <v>1</v>
      </c>
      <c r="G49" s="26" t="s">
        <v>184</v>
      </c>
      <c r="H49" s="26" t="s">
        <v>255</v>
      </c>
      <c r="I49" s="50" t="s">
        <v>43</v>
      </c>
      <c r="J49" s="50" t="s">
        <v>43</v>
      </c>
      <c r="K49" s="50" t="s">
        <v>43</v>
      </c>
      <c r="L49" s="50" t="s">
        <v>256</v>
      </c>
      <c r="M49" s="50" t="s">
        <v>257</v>
      </c>
      <c r="N49" s="50" t="s">
        <v>258</v>
      </c>
      <c r="O49" s="50" t="s">
        <v>259</v>
      </c>
      <c r="P49" s="50">
        <v>93</v>
      </c>
      <c r="Q49" s="50">
        <v>93</v>
      </c>
      <c r="R49" s="50"/>
      <c r="S49" s="64"/>
      <c r="T49" s="64"/>
      <c r="U49" s="59"/>
      <c r="V49" s="26"/>
      <c r="W49" s="53" t="s">
        <v>260</v>
      </c>
      <c r="X49" s="53" t="s">
        <v>45</v>
      </c>
      <c r="Y49" s="26" t="s">
        <v>249</v>
      </c>
      <c r="Z49" s="53" t="s">
        <v>192</v>
      </c>
      <c r="AA49" s="53">
        <v>4717381</v>
      </c>
    </row>
    <row r="50" s="4" customFormat="1" ht="39" customHeight="1" spans="1:27">
      <c r="A50" s="36" t="s">
        <v>261</v>
      </c>
      <c r="B50" s="26"/>
      <c r="C50" s="43"/>
      <c r="D50" s="38"/>
      <c r="E50" s="36"/>
      <c r="F50" s="38">
        <f>SUM(F51:F57)</f>
        <v>7</v>
      </c>
      <c r="G50" s="26"/>
      <c r="H50" s="26"/>
      <c r="I50" s="26"/>
      <c r="J50" s="26"/>
      <c r="K50" s="26"/>
      <c r="L50" s="26"/>
      <c r="M50" s="26"/>
      <c r="N50" s="26"/>
      <c r="O50" s="26"/>
      <c r="P50" s="26">
        <f>SUM(P51:P57)</f>
        <v>413</v>
      </c>
      <c r="Q50" s="26">
        <f>SUM(Q51:Q57)</f>
        <v>413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="4" customFormat="1" ht="324" customHeight="1" spans="1:27">
      <c r="A51" s="26">
        <v>35</v>
      </c>
      <c r="B51" s="26" t="s">
        <v>262</v>
      </c>
      <c r="C51" s="35" t="s">
        <v>263</v>
      </c>
      <c r="D51" s="26" t="s">
        <v>85</v>
      </c>
      <c r="E51" s="34" t="s">
        <v>264</v>
      </c>
      <c r="F51" s="26">
        <v>1</v>
      </c>
      <c r="G51" s="26" t="s">
        <v>175</v>
      </c>
      <c r="H51" s="26" t="s">
        <v>265</v>
      </c>
      <c r="I51" s="26" t="s">
        <v>43</v>
      </c>
      <c r="J51" s="26" t="s">
        <v>43</v>
      </c>
      <c r="K51" s="26" t="s">
        <v>43</v>
      </c>
      <c r="L51" s="26">
        <v>19</v>
      </c>
      <c r="M51" s="26">
        <v>49</v>
      </c>
      <c r="N51" s="26">
        <v>151</v>
      </c>
      <c r="O51" s="26">
        <v>471</v>
      </c>
      <c r="P51" s="26">
        <v>58.5</v>
      </c>
      <c r="Q51" s="26">
        <v>58.5</v>
      </c>
      <c r="R51" s="26"/>
      <c r="S51" s="26"/>
      <c r="T51" s="26"/>
      <c r="U51" s="26"/>
      <c r="V51" s="26"/>
      <c r="W51" s="26" t="s">
        <v>177</v>
      </c>
      <c r="X51" s="26" t="s">
        <v>266</v>
      </c>
      <c r="Y51" s="26" t="s">
        <v>267</v>
      </c>
      <c r="Z51" s="26" t="s">
        <v>179</v>
      </c>
      <c r="AA51" s="26">
        <v>4736002</v>
      </c>
    </row>
    <row r="52" s="4" customFormat="1" ht="330" customHeight="1" spans="1:27">
      <c r="A52" s="26">
        <v>36</v>
      </c>
      <c r="B52" s="26" t="s">
        <v>268</v>
      </c>
      <c r="C52" s="35" t="s">
        <v>269</v>
      </c>
      <c r="D52" s="26" t="s">
        <v>131</v>
      </c>
      <c r="E52" s="34" t="s">
        <v>270</v>
      </c>
      <c r="F52" s="26">
        <v>1</v>
      </c>
      <c r="G52" s="26" t="s">
        <v>97</v>
      </c>
      <c r="H52" s="26" t="s">
        <v>115</v>
      </c>
      <c r="I52" s="26" t="s">
        <v>53</v>
      </c>
      <c r="J52" s="26" t="s">
        <v>43</v>
      </c>
      <c r="K52" s="26" t="s">
        <v>53</v>
      </c>
      <c r="L52" s="26">
        <v>109</v>
      </c>
      <c r="M52" s="26">
        <v>310</v>
      </c>
      <c r="N52" s="26">
        <v>255</v>
      </c>
      <c r="O52" s="26">
        <v>827</v>
      </c>
      <c r="P52" s="26">
        <v>100</v>
      </c>
      <c r="Q52" s="26">
        <v>100</v>
      </c>
      <c r="R52" s="59"/>
      <c r="S52" s="59"/>
      <c r="T52" s="59"/>
      <c r="U52" s="59"/>
      <c r="V52" s="26"/>
      <c r="W52" s="53" t="s">
        <v>99</v>
      </c>
      <c r="X52" s="53" t="s">
        <v>271</v>
      </c>
      <c r="Y52" s="53" t="s">
        <v>46</v>
      </c>
      <c r="Z52" s="53" t="s">
        <v>100</v>
      </c>
      <c r="AA52" s="53">
        <v>4756868</v>
      </c>
    </row>
    <row r="53" s="4" customFormat="1" ht="266" customHeight="1" spans="1:27">
      <c r="A53" s="26">
        <v>37</v>
      </c>
      <c r="B53" s="26" t="s">
        <v>272</v>
      </c>
      <c r="C53" s="35" t="s">
        <v>273</v>
      </c>
      <c r="D53" s="26" t="s">
        <v>274</v>
      </c>
      <c r="E53" s="34" t="s">
        <v>275</v>
      </c>
      <c r="F53" s="26">
        <v>1</v>
      </c>
      <c r="G53" s="26" t="s">
        <v>68</v>
      </c>
      <c r="H53" s="26" t="s">
        <v>276</v>
      </c>
      <c r="I53" s="26" t="s">
        <v>53</v>
      </c>
      <c r="J53" s="26" t="s">
        <v>43</v>
      </c>
      <c r="K53" s="26" t="s">
        <v>43</v>
      </c>
      <c r="L53" s="26">
        <v>117</v>
      </c>
      <c r="M53" s="26">
        <v>279</v>
      </c>
      <c r="N53" s="26">
        <v>125</v>
      </c>
      <c r="O53" s="26">
        <v>287</v>
      </c>
      <c r="P53" s="26">
        <v>60</v>
      </c>
      <c r="Q53" s="26">
        <v>60</v>
      </c>
      <c r="R53" s="26"/>
      <c r="S53" s="26"/>
      <c r="T53" s="26"/>
      <c r="U53" s="26"/>
      <c r="V53" s="26"/>
      <c r="W53" s="26" t="s">
        <v>70</v>
      </c>
      <c r="X53" s="55" t="s">
        <v>277</v>
      </c>
      <c r="Y53" s="26" t="s">
        <v>46</v>
      </c>
      <c r="Z53" s="26" t="s">
        <v>72</v>
      </c>
      <c r="AA53" s="26">
        <v>4761002</v>
      </c>
    </row>
    <row r="54" s="4" customFormat="1" ht="145" customHeight="1" spans="1:27">
      <c r="A54" s="26">
        <v>38</v>
      </c>
      <c r="B54" s="26" t="s">
        <v>278</v>
      </c>
      <c r="C54" s="35" t="s">
        <v>279</v>
      </c>
      <c r="D54" s="26" t="s">
        <v>280</v>
      </c>
      <c r="E54" s="34" t="s">
        <v>281</v>
      </c>
      <c r="F54" s="26">
        <v>1</v>
      </c>
      <c r="G54" s="26" t="s">
        <v>184</v>
      </c>
      <c r="H54" s="26" t="s">
        <v>185</v>
      </c>
      <c r="I54" s="50" t="s">
        <v>43</v>
      </c>
      <c r="J54" s="50" t="s">
        <v>43</v>
      </c>
      <c r="K54" s="50" t="s">
        <v>43</v>
      </c>
      <c r="L54" s="50" t="s">
        <v>186</v>
      </c>
      <c r="M54" s="50" t="s">
        <v>88</v>
      </c>
      <c r="N54" s="50" t="s">
        <v>282</v>
      </c>
      <c r="O54" s="50" t="s">
        <v>283</v>
      </c>
      <c r="P54" s="26">
        <v>24</v>
      </c>
      <c r="Q54" s="26">
        <v>24</v>
      </c>
      <c r="R54" s="26"/>
      <c r="S54" s="64"/>
      <c r="T54" s="64"/>
      <c r="U54" s="59"/>
      <c r="V54" s="26"/>
      <c r="W54" s="53" t="s">
        <v>260</v>
      </c>
      <c r="X54" s="53" t="s">
        <v>45</v>
      </c>
      <c r="Y54" s="53" t="s">
        <v>284</v>
      </c>
      <c r="Z54" s="53" t="s">
        <v>192</v>
      </c>
      <c r="AA54" s="53">
        <v>4717381</v>
      </c>
    </row>
    <row r="55" s="4" customFormat="1" ht="236" customHeight="1" spans="1:27">
      <c r="A55" s="26">
        <v>39</v>
      </c>
      <c r="B55" s="26" t="s">
        <v>285</v>
      </c>
      <c r="C55" s="35" t="s">
        <v>286</v>
      </c>
      <c r="D55" s="26" t="s">
        <v>103</v>
      </c>
      <c r="E55" s="34" t="s">
        <v>287</v>
      </c>
      <c r="F55" s="26">
        <v>1</v>
      </c>
      <c r="G55" s="26" t="s">
        <v>41</v>
      </c>
      <c r="H55" s="26" t="s">
        <v>288</v>
      </c>
      <c r="I55" s="26" t="s">
        <v>43</v>
      </c>
      <c r="J55" s="26" t="s">
        <v>43</v>
      </c>
      <c r="K55" s="26" t="s">
        <v>43</v>
      </c>
      <c r="L55" s="26">
        <v>24</v>
      </c>
      <c r="M55" s="26">
        <v>55</v>
      </c>
      <c r="N55" s="26">
        <v>208</v>
      </c>
      <c r="O55" s="26">
        <v>707</v>
      </c>
      <c r="P55" s="26">
        <v>140</v>
      </c>
      <c r="Q55" s="26">
        <v>140</v>
      </c>
      <c r="R55" s="26"/>
      <c r="S55" s="26"/>
      <c r="T55" s="26"/>
      <c r="U55" s="26"/>
      <c r="V55" s="26"/>
      <c r="W55" s="26" t="s">
        <v>44</v>
      </c>
      <c r="X55" s="26" t="s">
        <v>45</v>
      </c>
      <c r="Y55" s="26" t="s">
        <v>46</v>
      </c>
      <c r="Z55" s="26" t="s">
        <v>47</v>
      </c>
      <c r="AA55" s="26">
        <v>4713018</v>
      </c>
    </row>
    <row r="56" s="4" customFormat="1" ht="356" customHeight="1" spans="1:27">
      <c r="A56" s="26">
        <v>40</v>
      </c>
      <c r="B56" s="26" t="s">
        <v>289</v>
      </c>
      <c r="C56" s="35" t="s">
        <v>290</v>
      </c>
      <c r="D56" s="26" t="s">
        <v>76</v>
      </c>
      <c r="E56" s="34" t="s">
        <v>291</v>
      </c>
      <c r="F56" s="26">
        <v>1</v>
      </c>
      <c r="G56" s="26" t="s">
        <v>78</v>
      </c>
      <c r="H56" s="26" t="s">
        <v>292</v>
      </c>
      <c r="I56" s="26" t="s">
        <v>43</v>
      </c>
      <c r="J56" s="26" t="s">
        <v>43</v>
      </c>
      <c r="K56" s="26" t="s">
        <v>43</v>
      </c>
      <c r="L56" s="26" t="s">
        <v>293</v>
      </c>
      <c r="M56" s="26" t="s">
        <v>294</v>
      </c>
      <c r="N56" s="26" t="s">
        <v>295</v>
      </c>
      <c r="O56" s="26" t="s">
        <v>296</v>
      </c>
      <c r="P56" s="26" t="s">
        <v>297</v>
      </c>
      <c r="Q56" s="26" t="s">
        <v>297</v>
      </c>
      <c r="R56" s="26"/>
      <c r="S56" s="64"/>
      <c r="T56" s="64"/>
      <c r="U56" s="59"/>
      <c r="V56" s="26"/>
      <c r="W56" s="53" t="s">
        <v>80</v>
      </c>
      <c r="X56" s="26" t="s">
        <v>45</v>
      </c>
      <c r="Y56" s="26" t="s">
        <v>81</v>
      </c>
      <c r="Z56" s="26" t="s">
        <v>82</v>
      </c>
      <c r="AA56" s="26">
        <v>4711019</v>
      </c>
    </row>
    <row r="57" s="4" customFormat="1" ht="199" customHeight="1" spans="1:27">
      <c r="A57" s="26">
        <v>41</v>
      </c>
      <c r="B57" s="26" t="s">
        <v>298</v>
      </c>
      <c r="C57" s="35" t="s">
        <v>299</v>
      </c>
      <c r="D57" s="26" t="s">
        <v>300</v>
      </c>
      <c r="E57" s="34" t="s">
        <v>301</v>
      </c>
      <c r="F57" s="26">
        <v>1</v>
      </c>
      <c r="G57" s="26" t="s">
        <v>184</v>
      </c>
      <c r="H57" s="26" t="s">
        <v>205</v>
      </c>
      <c r="I57" s="50" t="s">
        <v>43</v>
      </c>
      <c r="J57" s="50" t="s">
        <v>43</v>
      </c>
      <c r="K57" s="50" t="s">
        <v>43</v>
      </c>
      <c r="L57" s="50" t="s">
        <v>206</v>
      </c>
      <c r="M57" s="50" t="s">
        <v>88</v>
      </c>
      <c r="N57" s="50" t="s">
        <v>302</v>
      </c>
      <c r="O57" s="50" t="s">
        <v>303</v>
      </c>
      <c r="P57" s="50">
        <v>30.5</v>
      </c>
      <c r="Q57" s="50">
        <v>30.5</v>
      </c>
      <c r="R57" s="26"/>
      <c r="S57" s="64"/>
      <c r="T57" s="64"/>
      <c r="U57" s="59"/>
      <c r="V57" s="26"/>
      <c r="W57" s="53" t="s">
        <v>260</v>
      </c>
      <c r="X57" s="53" t="s">
        <v>45</v>
      </c>
      <c r="Y57" s="53" t="s">
        <v>304</v>
      </c>
      <c r="Z57" s="53" t="s">
        <v>192</v>
      </c>
      <c r="AA57" s="53">
        <v>4717381</v>
      </c>
    </row>
    <row r="58" s="6" customFormat="1" ht="44" customHeight="1" spans="1:27">
      <c r="A58" s="34" t="s">
        <v>305</v>
      </c>
      <c r="B58" s="27"/>
      <c r="C58" s="35"/>
      <c r="D58" s="54"/>
      <c r="E58" s="34"/>
      <c r="F58" s="54">
        <v>2</v>
      </c>
      <c r="G58" s="27"/>
      <c r="H58" s="27"/>
      <c r="I58" s="27"/>
      <c r="J58" s="27"/>
      <c r="K58" s="27"/>
      <c r="L58" s="27"/>
      <c r="M58" s="27"/>
      <c r="N58" s="27"/>
      <c r="O58" s="27"/>
      <c r="P58" s="27">
        <f>P59+P61</f>
        <v>50</v>
      </c>
      <c r="Q58" s="27">
        <f>Q59+Q61</f>
        <v>50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="4" customFormat="1" ht="37.5" spans="1:27">
      <c r="A59" s="36" t="s">
        <v>306</v>
      </c>
      <c r="B59" s="26"/>
      <c r="C59" s="43"/>
      <c r="D59" s="38"/>
      <c r="E59" s="36"/>
      <c r="F59" s="38">
        <v>1</v>
      </c>
      <c r="G59" s="26"/>
      <c r="H59" s="26"/>
      <c r="I59" s="26"/>
      <c r="J59" s="26"/>
      <c r="K59" s="26"/>
      <c r="L59" s="26"/>
      <c r="M59" s="26"/>
      <c r="N59" s="26"/>
      <c r="O59" s="26"/>
      <c r="P59" s="26">
        <f>SUM(P60:P60)</f>
        <v>10</v>
      </c>
      <c r="Q59" s="26">
        <f>SUM(Q60:Q60)</f>
        <v>10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="4" customFormat="1" ht="112.5" spans="1:27">
      <c r="A60" s="26">
        <v>42</v>
      </c>
      <c r="B60" s="26" t="s">
        <v>307</v>
      </c>
      <c r="C60" s="35" t="s">
        <v>308</v>
      </c>
      <c r="D60" s="26" t="s">
        <v>280</v>
      </c>
      <c r="E60" s="34" t="s">
        <v>309</v>
      </c>
      <c r="F60" s="26">
        <v>1</v>
      </c>
      <c r="G60" s="26" t="s">
        <v>184</v>
      </c>
      <c r="H60" s="26" t="s">
        <v>255</v>
      </c>
      <c r="I60" s="50" t="s">
        <v>43</v>
      </c>
      <c r="J60" s="50" t="s">
        <v>43</v>
      </c>
      <c r="K60" s="50" t="s">
        <v>43</v>
      </c>
      <c r="L60" s="50" t="s">
        <v>310</v>
      </c>
      <c r="M60" s="50" t="s">
        <v>311</v>
      </c>
      <c r="N60" s="50" t="s">
        <v>312</v>
      </c>
      <c r="O60" s="50" t="s">
        <v>313</v>
      </c>
      <c r="P60" s="50">
        <v>10</v>
      </c>
      <c r="Q60" s="50">
        <v>10</v>
      </c>
      <c r="R60" s="26"/>
      <c r="S60" s="64"/>
      <c r="T60" s="64"/>
      <c r="U60" s="59"/>
      <c r="V60" s="26"/>
      <c r="W60" s="53" t="s">
        <v>260</v>
      </c>
      <c r="X60" s="53" t="s">
        <v>45</v>
      </c>
      <c r="Y60" s="53" t="s">
        <v>46</v>
      </c>
      <c r="Z60" s="53" t="s">
        <v>192</v>
      </c>
      <c r="AA60" s="53">
        <v>4717381</v>
      </c>
    </row>
    <row r="61" s="4" customFormat="1" ht="36" customHeight="1" spans="1:27">
      <c r="A61" s="36" t="s">
        <v>314</v>
      </c>
      <c r="B61" s="26"/>
      <c r="C61" s="43"/>
      <c r="D61" s="38"/>
      <c r="E61" s="36"/>
      <c r="F61" s="38">
        <v>1</v>
      </c>
      <c r="G61" s="26"/>
      <c r="H61" s="26"/>
      <c r="I61" s="26"/>
      <c r="J61" s="26"/>
      <c r="K61" s="26"/>
      <c r="L61" s="26"/>
      <c r="M61" s="26"/>
      <c r="N61" s="26"/>
      <c r="O61" s="26"/>
      <c r="P61" s="26">
        <v>40</v>
      </c>
      <c r="Q61" s="26">
        <v>40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="4" customFormat="1" ht="187.5" spans="1:27">
      <c r="A62" s="26">
        <v>43</v>
      </c>
      <c r="B62" s="26" t="s">
        <v>315</v>
      </c>
      <c r="C62" s="35" t="s">
        <v>316</v>
      </c>
      <c r="D62" s="26" t="s">
        <v>39</v>
      </c>
      <c r="E62" s="34" t="s">
        <v>317</v>
      </c>
      <c r="F62" s="55">
        <v>1</v>
      </c>
      <c r="G62" s="55" t="s">
        <v>41</v>
      </c>
      <c r="H62" s="26" t="s">
        <v>318</v>
      </c>
      <c r="I62" s="55" t="s">
        <v>53</v>
      </c>
      <c r="J62" s="55" t="s">
        <v>43</v>
      </c>
      <c r="K62" s="55" t="s">
        <v>43</v>
      </c>
      <c r="L62" s="55">
        <v>57</v>
      </c>
      <c r="M62" s="55">
        <v>166</v>
      </c>
      <c r="N62" s="55">
        <v>209</v>
      </c>
      <c r="O62" s="55">
        <v>639</v>
      </c>
      <c r="P62" s="55">
        <v>40</v>
      </c>
      <c r="Q62" s="55">
        <v>40</v>
      </c>
      <c r="R62" s="55"/>
      <c r="S62" s="55"/>
      <c r="T62" s="55"/>
      <c r="U62" s="55"/>
      <c r="V62" s="55"/>
      <c r="W62" s="55" t="s">
        <v>44</v>
      </c>
      <c r="X62" s="55" t="s">
        <v>277</v>
      </c>
      <c r="Y62" s="55" t="s">
        <v>319</v>
      </c>
      <c r="Z62" s="26" t="s">
        <v>47</v>
      </c>
      <c r="AA62" s="26">
        <v>4713018</v>
      </c>
    </row>
    <row r="63" s="6" customFormat="1" ht="37.5" spans="1:27">
      <c r="A63" s="34" t="s">
        <v>320</v>
      </c>
      <c r="B63" s="27"/>
      <c r="C63" s="35"/>
      <c r="D63" s="54"/>
      <c r="E63" s="34"/>
      <c r="F63" s="54">
        <v>1</v>
      </c>
      <c r="G63" s="27"/>
      <c r="H63" s="27"/>
      <c r="I63" s="27"/>
      <c r="J63" s="27"/>
      <c r="K63" s="27"/>
      <c r="L63" s="57"/>
      <c r="M63" s="57"/>
      <c r="N63" s="57"/>
      <c r="O63" s="57"/>
      <c r="P63" s="27">
        <v>240</v>
      </c>
      <c r="Q63" s="27">
        <v>240</v>
      </c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="4" customFormat="1" ht="38" customHeight="1" spans="1:27">
      <c r="A64" s="36" t="s">
        <v>321</v>
      </c>
      <c r="B64" s="26"/>
      <c r="C64" s="43"/>
      <c r="D64" s="38"/>
      <c r="E64" s="36"/>
      <c r="F64" s="38">
        <v>1</v>
      </c>
      <c r="G64" s="26"/>
      <c r="H64" s="26"/>
      <c r="I64" s="26"/>
      <c r="J64" s="26"/>
      <c r="K64" s="26"/>
      <c r="L64" s="55"/>
      <c r="M64" s="55"/>
      <c r="N64" s="55"/>
      <c r="O64" s="55"/>
      <c r="P64" s="26">
        <v>240</v>
      </c>
      <c r="Q64" s="26">
        <v>240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="4" customFormat="1" ht="145" customHeight="1" spans="1:27">
      <c r="A65" s="26">
        <v>44</v>
      </c>
      <c r="B65" s="26" t="s">
        <v>322</v>
      </c>
      <c r="C65" s="35" t="s">
        <v>323</v>
      </c>
      <c r="D65" s="26" t="s">
        <v>131</v>
      </c>
      <c r="E65" s="34" t="s">
        <v>324</v>
      </c>
      <c r="F65" s="26">
        <v>1</v>
      </c>
      <c r="G65" s="26" t="s">
        <v>325</v>
      </c>
      <c r="H65" s="26" t="s">
        <v>218</v>
      </c>
      <c r="I65" s="26"/>
      <c r="J65" s="26" t="s">
        <v>43</v>
      </c>
      <c r="K65" s="26" t="s">
        <v>43</v>
      </c>
      <c r="L65" s="26">
        <v>1119</v>
      </c>
      <c r="M65" s="26">
        <v>1119</v>
      </c>
      <c r="N65" s="26">
        <v>1119</v>
      </c>
      <c r="O65" s="26">
        <v>1119</v>
      </c>
      <c r="P65" s="26">
        <v>240</v>
      </c>
      <c r="Q65" s="26">
        <v>240</v>
      </c>
      <c r="R65" s="26"/>
      <c r="S65" s="26"/>
      <c r="T65" s="26"/>
      <c r="U65" s="26"/>
      <c r="V65" s="26"/>
      <c r="W65" s="53" t="s">
        <v>45</v>
      </c>
      <c r="X65" s="53" t="s">
        <v>45</v>
      </c>
      <c r="Y65" s="26" t="s">
        <v>326</v>
      </c>
      <c r="Z65" s="26" t="s">
        <v>327</v>
      </c>
      <c r="AA65" s="26">
        <v>4762794</v>
      </c>
    </row>
    <row r="66" s="2" customFormat="1" ht="49" customHeight="1" spans="1:27">
      <c r="A66" s="30" t="s">
        <v>328</v>
      </c>
      <c r="B66" s="31"/>
      <c r="C66" s="32"/>
      <c r="D66" s="31"/>
      <c r="E66" s="30"/>
      <c r="F66" s="31">
        <f>F67+F70+F75</f>
        <v>5</v>
      </c>
      <c r="G66" s="31"/>
      <c r="H66" s="31"/>
      <c r="I66" s="31"/>
      <c r="J66" s="31"/>
      <c r="K66" s="31"/>
      <c r="L66" s="73"/>
      <c r="M66" s="73"/>
      <c r="N66" s="73"/>
      <c r="O66" s="73"/>
      <c r="P66" s="31">
        <f>P67+P70+P75</f>
        <v>313.88</v>
      </c>
      <c r="Q66" s="31">
        <f>Q67+Q70+Q75</f>
        <v>313.88</v>
      </c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="3" customFormat="1" ht="48" customHeight="1" spans="1:27">
      <c r="A67" s="34" t="s">
        <v>329</v>
      </c>
      <c r="B67" s="27"/>
      <c r="C67" s="35"/>
      <c r="D67" s="27"/>
      <c r="E67" s="34"/>
      <c r="F67" s="27">
        <v>1</v>
      </c>
      <c r="G67" s="27"/>
      <c r="H67" s="27"/>
      <c r="I67" s="27"/>
      <c r="J67" s="27"/>
      <c r="K67" s="27"/>
      <c r="L67" s="57"/>
      <c r="M67" s="57"/>
      <c r="N67" s="57"/>
      <c r="O67" s="57"/>
      <c r="P67" s="27">
        <v>66</v>
      </c>
      <c r="Q67" s="27">
        <v>66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="7" customFormat="1" ht="29" customHeight="1" spans="1:27">
      <c r="A68" s="36" t="s">
        <v>330</v>
      </c>
      <c r="B68" s="26"/>
      <c r="C68" s="43"/>
      <c r="D68" s="26"/>
      <c r="E68" s="36"/>
      <c r="F68" s="26">
        <v>1</v>
      </c>
      <c r="G68" s="26"/>
      <c r="H68" s="26"/>
      <c r="I68" s="26"/>
      <c r="J68" s="26"/>
      <c r="K68" s="26"/>
      <c r="L68" s="55"/>
      <c r="M68" s="55"/>
      <c r="N68" s="55"/>
      <c r="O68" s="55"/>
      <c r="P68" s="26">
        <v>66</v>
      </c>
      <c r="Q68" s="26">
        <v>66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="4" customFormat="1" ht="214" customHeight="1" spans="1:27">
      <c r="A69" s="26">
        <v>45</v>
      </c>
      <c r="B69" s="26" t="s">
        <v>331</v>
      </c>
      <c r="C69" s="35" t="s">
        <v>332</v>
      </c>
      <c r="D69" s="26" t="s">
        <v>333</v>
      </c>
      <c r="E69" s="34" t="s">
        <v>334</v>
      </c>
      <c r="F69" s="38">
        <v>1</v>
      </c>
      <c r="G69" s="26" t="s">
        <v>335</v>
      </c>
      <c r="H69" s="26" t="s">
        <v>336</v>
      </c>
      <c r="I69" s="26" t="s">
        <v>43</v>
      </c>
      <c r="J69" s="26" t="s">
        <v>43</v>
      </c>
      <c r="K69" s="26" t="s">
        <v>43</v>
      </c>
      <c r="L69" s="26"/>
      <c r="M69" s="26">
        <v>1300</v>
      </c>
      <c r="N69" s="26"/>
      <c r="O69" s="26">
        <v>1300</v>
      </c>
      <c r="P69" s="26">
        <v>66</v>
      </c>
      <c r="Q69" s="26">
        <v>66</v>
      </c>
      <c r="R69" s="26"/>
      <c r="S69" s="26"/>
      <c r="T69" s="26"/>
      <c r="U69" s="26"/>
      <c r="V69" s="26"/>
      <c r="W69" s="26" t="s">
        <v>335</v>
      </c>
      <c r="X69" s="53" t="s">
        <v>45</v>
      </c>
      <c r="Y69" s="26" t="s">
        <v>337</v>
      </c>
      <c r="Z69" s="26" t="s">
        <v>327</v>
      </c>
      <c r="AA69" s="26">
        <v>4762794</v>
      </c>
    </row>
    <row r="70" s="3" customFormat="1" ht="25" customHeight="1" spans="1:27">
      <c r="A70" s="34" t="s">
        <v>338</v>
      </c>
      <c r="B70" s="27"/>
      <c r="C70" s="35"/>
      <c r="D70" s="27"/>
      <c r="E70" s="34"/>
      <c r="F70" s="27">
        <v>3</v>
      </c>
      <c r="G70" s="27"/>
      <c r="H70" s="27"/>
      <c r="I70" s="27"/>
      <c r="J70" s="27"/>
      <c r="K70" s="27"/>
      <c r="L70" s="57"/>
      <c r="M70" s="57"/>
      <c r="N70" s="57"/>
      <c r="O70" s="57"/>
      <c r="P70" s="27">
        <f>P71</f>
        <v>51</v>
      </c>
      <c r="Q70" s="27">
        <f>Q71</f>
        <v>51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="8" customFormat="1" ht="31" customHeight="1" spans="1:27">
      <c r="A71" s="36" t="s">
        <v>339</v>
      </c>
      <c r="B71" s="26"/>
      <c r="C71" s="43"/>
      <c r="D71" s="26"/>
      <c r="E71" s="36"/>
      <c r="F71" s="26">
        <v>3</v>
      </c>
      <c r="G71" s="26"/>
      <c r="H71" s="26"/>
      <c r="I71" s="26"/>
      <c r="J71" s="26"/>
      <c r="K71" s="26"/>
      <c r="L71" s="55"/>
      <c r="M71" s="55"/>
      <c r="N71" s="55"/>
      <c r="O71" s="55"/>
      <c r="P71" s="26">
        <f>SUM(P72:P74)</f>
        <v>51</v>
      </c>
      <c r="Q71" s="26">
        <f>SUM(Q72:Q74)</f>
        <v>51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="4" customFormat="1" ht="112.5" spans="1:27">
      <c r="A72" s="26">
        <v>46</v>
      </c>
      <c r="B72" s="26" t="s">
        <v>340</v>
      </c>
      <c r="C72" s="35" t="s">
        <v>341</v>
      </c>
      <c r="D72" s="26" t="s">
        <v>342</v>
      </c>
      <c r="E72" s="34" t="s">
        <v>343</v>
      </c>
      <c r="F72" s="26">
        <v>1</v>
      </c>
      <c r="G72" s="26" t="s">
        <v>344</v>
      </c>
      <c r="H72" s="26"/>
      <c r="I72" s="26"/>
      <c r="J72" s="26"/>
      <c r="K72" s="26"/>
      <c r="L72" s="26">
        <v>0</v>
      </c>
      <c r="M72" s="26">
        <v>0</v>
      </c>
      <c r="N72" s="26">
        <v>200</v>
      </c>
      <c r="O72" s="26">
        <v>200</v>
      </c>
      <c r="P72" s="26">
        <v>15</v>
      </c>
      <c r="Q72" s="26">
        <v>15</v>
      </c>
      <c r="R72" s="26"/>
      <c r="S72" s="26"/>
      <c r="T72" s="26"/>
      <c r="U72" s="26"/>
      <c r="V72" s="26"/>
      <c r="W72" s="53" t="s">
        <v>45</v>
      </c>
      <c r="X72" s="53" t="s">
        <v>45</v>
      </c>
      <c r="Y72" s="26" t="s">
        <v>345</v>
      </c>
      <c r="Z72" s="26"/>
      <c r="AA72" s="26">
        <v>4762794</v>
      </c>
    </row>
    <row r="73" s="4" customFormat="1" ht="161" customHeight="1" spans="1:27">
      <c r="A73" s="26">
        <v>47</v>
      </c>
      <c r="B73" s="26" t="s">
        <v>346</v>
      </c>
      <c r="C73" s="35" t="s">
        <v>347</v>
      </c>
      <c r="D73" s="26" t="s">
        <v>333</v>
      </c>
      <c r="E73" s="34" t="s">
        <v>348</v>
      </c>
      <c r="F73" s="26">
        <v>1</v>
      </c>
      <c r="G73" s="26" t="s">
        <v>325</v>
      </c>
      <c r="H73" s="26" t="s">
        <v>336</v>
      </c>
      <c r="I73" s="26" t="s">
        <v>53</v>
      </c>
      <c r="J73" s="26" t="s">
        <v>43</v>
      </c>
      <c r="K73" s="26" t="s">
        <v>43</v>
      </c>
      <c r="L73" s="26">
        <v>3</v>
      </c>
      <c r="M73" s="26">
        <v>3</v>
      </c>
      <c r="N73" s="26">
        <v>150</v>
      </c>
      <c r="O73" s="26">
        <v>150</v>
      </c>
      <c r="P73" s="26">
        <v>12</v>
      </c>
      <c r="Q73" s="26">
        <v>12</v>
      </c>
      <c r="R73" s="26"/>
      <c r="S73" s="26"/>
      <c r="T73" s="26"/>
      <c r="U73" s="26"/>
      <c r="V73" s="26"/>
      <c r="W73" s="53" t="s">
        <v>45</v>
      </c>
      <c r="X73" s="53" t="s">
        <v>45</v>
      </c>
      <c r="Y73" s="26" t="s">
        <v>345</v>
      </c>
      <c r="Z73" s="26" t="s">
        <v>349</v>
      </c>
      <c r="AA73" s="26">
        <v>4762794</v>
      </c>
    </row>
    <row r="74" s="8" customFormat="1" ht="187.5" spans="1:27">
      <c r="A74" s="26">
        <v>48</v>
      </c>
      <c r="B74" s="26" t="s">
        <v>350</v>
      </c>
      <c r="C74" s="35" t="s">
        <v>351</v>
      </c>
      <c r="D74" s="26" t="s">
        <v>352</v>
      </c>
      <c r="E74" s="34" t="s">
        <v>353</v>
      </c>
      <c r="F74" s="38">
        <v>1</v>
      </c>
      <c r="G74" s="26" t="s">
        <v>344</v>
      </c>
      <c r="H74" s="26"/>
      <c r="I74" s="26"/>
      <c r="J74" s="26"/>
      <c r="K74" s="26"/>
      <c r="L74" s="26">
        <v>0</v>
      </c>
      <c r="M74" s="26">
        <v>0</v>
      </c>
      <c r="N74" s="26">
        <v>200</v>
      </c>
      <c r="O74" s="26">
        <v>200</v>
      </c>
      <c r="P74" s="26">
        <v>24</v>
      </c>
      <c r="Q74" s="26">
        <v>24</v>
      </c>
      <c r="R74" s="26"/>
      <c r="S74" s="26"/>
      <c r="T74" s="26"/>
      <c r="U74" s="26"/>
      <c r="V74" s="26"/>
      <c r="W74" s="26" t="s">
        <v>354</v>
      </c>
      <c r="X74" s="26" t="s">
        <v>354</v>
      </c>
      <c r="Y74" s="26" t="s">
        <v>345</v>
      </c>
      <c r="Z74" s="26"/>
      <c r="AA74" s="26">
        <v>4763877</v>
      </c>
    </row>
    <row r="75" s="3" customFormat="1" ht="26" customHeight="1" spans="1:27">
      <c r="A75" s="34" t="s">
        <v>355</v>
      </c>
      <c r="B75" s="27"/>
      <c r="C75" s="35"/>
      <c r="D75" s="27"/>
      <c r="E75" s="34"/>
      <c r="F75" s="27">
        <v>1</v>
      </c>
      <c r="G75" s="27"/>
      <c r="H75" s="27"/>
      <c r="I75" s="27"/>
      <c r="J75" s="27"/>
      <c r="K75" s="27"/>
      <c r="L75" s="57"/>
      <c r="M75" s="57"/>
      <c r="N75" s="57"/>
      <c r="O75" s="57"/>
      <c r="P75" s="27">
        <v>196.88</v>
      </c>
      <c r="Q75" s="27">
        <v>196.88</v>
      </c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="7" customFormat="1" ht="33" customHeight="1" spans="1:27">
      <c r="A76" s="36" t="s">
        <v>356</v>
      </c>
      <c r="B76" s="26"/>
      <c r="C76" s="43"/>
      <c r="D76" s="26"/>
      <c r="E76" s="36"/>
      <c r="F76" s="26">
        <v>1</v>
      </c>
      <c r="G76" s="26"/>
      <c r="H76" s="26"/>
      <c r="I76" s="26"/>
      <c r="J76" s="26"/>
      <c r="K76" s="26"/>
      <c r="L76" s="55"/>
      <c r="M76" s="55"/>
      <c r="N76" s="55"/>
      <c r="O76" s="55"/>
      <c r="P76" s="26">
        <v>196.88</v>
      </c>
      <c r="Q76" s="26">
        <v>196.88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="4" customFormat="1" ht="225" spans="1:27">
      <c r="A77" s="26">
        <v>49</v>
      </c>
      <c r="B77" s="26" t="s">
        <v>357</v>
      </c>
      <c r="C77" s="35" t="s">
        <v>358</v>
      </c>
      <c r="D77" s="26" t="s">
        <v>359</v>
      </c>
      <c r="E77" s="34" t="s">
        <v>360</v>
      </c>
      <c r="F77" s="26">
        <v>1</v>
      </c>
      <c r="G77" s="26" t="s">
        <v>325</v>
      </c>
      <c r="H77" s="26" t="s">
        <v>336</v>
      </c>
      <c r="I77" s="26" t="s">
        <v>53</v>
      </c>
      <c r="J77" s="26" t="s">
        <v>43</v>
      </c>
      <c r="K77" s="26" t="s">
        <v>43</v>
      </c>
      <c r="L77" s="26">
        <v>233</v>
      </c>
      <c r="M77" s="26">
        <v>233</v>
      </c>
      <c r="N77" s="26">
        <v>433</v>
      </c>
      <c r="O77" s="26">
        <v>433</v>
      </c>
      <c r="P77" s="26">
        <v>196.88</v>
      </c>
      <c r="Q77" s="26">
        <v>196.88</v>
      </c>
      <c r="R77" s="26"/>
      <c r="S77" s="26"/>
      <c r="T77" s="26"/>
      <c r="U77" s="26"/>
      <c r="V77" s="26"/>
      <c r="W77" s="26" t="s">
        <v>335</v>
      </c>
      <c r="X77" s="26" t="s">
        <v>361</v>
      </c>
      <c r="Y77" s="26" t="s">
        <v>362</v>
      </c>
      <c r="Z77" s="26"/>
      <c r="AA77" s="26"/>
    </row>
    <row r="78" s="2" customFormat="1" ht="36" customHeight="1" spans="1:27">
      <c r="A78" s="30" t="s">
        <v>363</v>
      </c>
      <c r="B78" s="31"/>
      <c r="C78" s="32"/>
      <c r="D78" s="31"/>
      <c r="E78" s="30"/>
      <c r="F78" s="31">
        <f>F79+F135+F142</f>
        <v>55</v>
      </c>
      <c r="G78" s="31"/>
      <c r="H78" s="31"/>
      <c r="I78" s="31"/>
      <c r="J78" s="31"/>
      <c r="K78" s="31"/>
      <c r="L78" s="73"/>
      <c r="M78" s="73"/>
      <c r="N78" s="73"/>
      <c r="O78" s="73"/>
      <c r="P78" s="31">
        <f>P79+P135+P142</f>
        <v>4359.78</v>
      </c>
      <c r="Q78" s="31">
        <f>Q79+Q135+Q142</f>
        <v>4359.78</v>
      </c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="3" customFormat="1" ht="80" customHeight="1" spans="1:27">
      <c r="A79" s="34" t="s">
        <v>364</v>
      </c>
      <c r="B79" s="27"/>
      <c r="C79" s="35"/>
      <c r="D79" s="27"/>
      <c r="E79" s="34"/>
      <c r="F79" s="27">
        <f>F80+F103+F118+F128</f>
        <v>51</v>
      </c>
      <c r="G79" s="27"/>
      <c r="H79" s="27"/>
      <c r="I79" s="27"/>
      <c r="J79" s="27"/>
      <c r="K79" s="27"/>
      <c r="L79" s="57"/>
      <c r="M79" s="57"/>
      <c r="N79" s="57"/>
      <c r="O79" s="57"/>
      <c r="P79" s="27">
        <f>P80+P103+P118+P128</f>
        <v>3773.28</v>
      </c>
      <c r="Q79" s="27">
        <f>Q80+Q103+Q118+Q128</f>
        <v>3773.28</v>
      </c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="9" customFormat="1" ht="147" customHeight="1" spans="1:27">
      <c r="A80" s="36" t="s">
        <v>365</v>
      </c>
      <c r="B80" s="26"/>
      <c r="C80" s="43"/>
      <c r="D80" s="26"/>
      <c r="E80" s="36"/>
      <c r="F80" s="55">
        <f>SUM(F81:F102)</f>
        <v>22</v>
      </c>
      <c r="G80" s="55"/>
      <c r="H80" s="55"/>
      <c r="I80" s="55"/>
      <c r="J80" s="55"/>
      <c r="K80" s="55"/>
      <c r="L80" s="55"/>
      <c r="M80" s="55"/>
      <c r="N80" s="55"/>
      <c r="O80" s="55"/>
      <c r="P80" s="55">
        <f>SUM(P81:P102)</f>
        <v>1397.5</v>
      </c>
      <c r="Q80" s="55">
        <f>SUM(Q81:Q102)</f>
        <v>1397.5</v>
      </c>
      <c r="R80" s="27"/>
      <c r="S80" s="26"/>
      <c r="T80" s="27"/>
      <c r="U80" s="27"/>
      <c r="V80" s="27"/>
      <c r="W80" s="26"/>
      <c r="X80" s="26"/>
      <c r="Y80" s="27"/>
      <c r="Z80" s="26"/>
      <c r="AA80" s="26"/>
    </row>
    <row r="81" s="4" customFormat="1" ht="112.5" spans="1:27">
      <c r="A81" s="26">
        <v>50</v>
      </c>
      <c r="B81" s="26" t="s">
        <v>366</v>
      </c>
      <c r="C81" s="35" t="s">
        <v>367</v>
      </c>
      <c r="D81" s="26" t="s">
        <v>368</v>
      </c>
      <c r="E81" s="34" t="s">
        <v>369</v>
      </c>
      <c r="F81" s="26">
        <v>1</v>
      </c>
      <c r="G81" s="26" t="s">
        <v>41</v>
      </c>
      <c r="H81" s="26" t="s">
        <v>42</v>
      </c>
      <c r="I81" s="26" t="s">
        <v>43</v>
      </c>
      <c r="J81" s="26" t="s">
        <v>43</v>
      </c>
      <c r="K81" s="26" t="s">
        <v>43</v>
      </c>
      <c r="L81" s="26">
        <v>5</v>
      </c>
      <c r="M81" s="26">
        <v>9</v>
      </c>
      <c r="N81" s="26">
        <v>84</v>
      </c>
      <c r="O81" s="26">
        <v>247</v>
      </c>
      <c r="P81" s="26">
        <v>25</v>
      </c>
      <c r="Q81" s="26">
        <v>25</v>
      </c>
      <c r="R81" s="26"/>
      <c r="S81" s="26"/>
      <c r="T81" s="26"/>
      <c r="U81" s="26"/>
      <c r="V81" s="26"/>
      <c r="W81" s="26" t="s">
        <v>44</v>
      </c>
      <c r="X81" s="26" t="s">
        <v>370</v>
      </c>
      <c r="Y81" s="26" t="s">
        <v>319</v>
      </c>
      <c r="Z81" s="26" t="s">
        <v>47</v>
      </c>
      <c r="AA81" s="26">
        <v>4713018</v>
      </c>
    </row>
    <row r="82" s="4" customFormat="1" ht="211" customHeight="1" spans="1:27">
      <c r="A82" s="26">
        <v>51</v>
      </c>
      <c r="B82" s="26" t="s">
        <v>371</v>
      </c>
      <c r="C82" s="35" t="s">
        <v>372</v>
      </c>
      <c r="D82" s="26" t="s">
        <v>368</v>
      </c>
      <c r="E82" s="34" t="s">
        <v>373</v>
      </c>
      <c r="F82" s="26">
        <v>1</v>
      </c>
      <c r="G82" s="26" t="s">
        <v>41</v>
      </c>
      <c r="H82" s="26" t="s">
        <v>318</v>
      </c>
      <c r="I82" s="26" t="s">
        <v>53</v>
      </c>
      <c r="J82" s="26" t="s">
        <v>43</v>
      </c>
      <c r="K82" s="26" t="s">
        <v>43</v>
      </c>
      <c r="L82" s="26">
        <v>40</v>
      </c>
      <c r="M82" s="26">
        <v>132</v>
      </c>
      <c r="N82" s="26">
        <v>136</v>
      </c>
      <c r="O82" s="26">
        <v>600</v>
      </c>
      <c r="P82" s="26">
        <v>120</v>
      </c>
      <c r="Q82" s="26">
        <v>120</v>
      </c>
      <c r="R82" s="26"/>
      <c r="S82" s="26"/>
      <c r="T82" s="26"/>
      <c r="U82" s="26"/>
      <c r="V82" s="26"/>
      <c r="W82" s="26" t="s">
        <v>44</v>
      </c>
      <c r="X82" s="26" t="s">
        <v>370</v>
      </c>
      <c r="Y82" s="26" t="s">
        <v>319</v>
      </c>
      <c r="Z82" s="26" t="s">
        <v>47</v>
      </c>
      <c r="AA82" s="26">
        <v>4713018</v>
      </c>
    </row>
    <row r="83" s="9" customFormat="1" ht="143" customHeight="1" spans="1:27">
      <c r="A83" s="26">
        <v>52</v>
      </c>
      <c r="B83" s="26" t="s">
        <v>374</v>
      </c>
      <c r="C83" s="35" t="s">
        <v>375</v>
      </c>
      <c r="D83" s="26" t="s">
        <v>39</v>
      </c>
      <c r="E83" s="34" t="s">
        <v>376</v>
      </c>
      <c r="F83" s="26">
        <v>1</v>
      </c>
      <c r="G83" s="26" t="s">
        <v>175</v>
      </c>
      <c r="H83" s="26" t="s">
        <v>377</v>
      </c>
      <c r="I83" s="26" t="s">
        <v>43</v>
      </c>
      <c r="J83" s="26" t="s">
        <v>43</v>
      </c>
      <c r="K83" s="26" t="s">
        <v>43</v>
      </c>
      <c r="L83" s="26">
        <v>5</v>
      </c>
      <c r="M83" s="26">
        <v>11</v>
      </c>
      <c r="N83" s="26">
        <v>24</v>
      </c>
      <c r="O83" s="26">
        <v>92</v>
      </c>
      <c r="P83" s="26">
        <v>36</v>
      </c>
      <c r="Q83" s="26">
        <v>36</v>
      </c>
      <c r="R83" s="26"/>
      <c r="S83" s="26"/>
      <c r="T83" s="26"/>
      <c r="U83" s="26"/>
      <c r="V83" s="26"/>
      <c r="W83" s="26" t="s">
        <v>177</v>
      </c>
      <c r="X83" s="26" t="s">
        <v>370</v>
      </c>
      <c r="Y83" s="26" t="s">
        <v>378</v>
      </c>
      <c r="Z83" s="26" t="s">
        <v>179</v>
      </c>
      <c r="AA83" s="26">
        <v>4736002</v>
      </c>
    </row>
    <row r="84" s="9" customFormat="1" ht="108" customHeight="1" spans="1:27">
      <c r="A84" s="26">
        <v>53</v>
      </c>
      <c r="B84" s="26" t="s">
        <v>379</v>
      </c>
      <c r="C84" s="35" t="s">
        <v>380</v>
      </c>
      <c r="D84" s="26" t="s">
        <v>381</v>
      </c>
      <c r="E84" s="34" t="s">
        <v>382</v>
      </c>
      <c r="F84" s="26">
        <v>1</v>
      </c>
      <c r="G84" s="26" t="s">
        <v>78</v>
      </c>
      <c r="H84" s="26" t="s">
        <v>383</v>
      </c>
      <c r="I84" s="26" t="s">
        <v>43</v>
      </c>
      <c r="J84" s="26" t="s">
        <v>43</v>
      </c>
      <c r="K84" s="26" t="s">
        <v>43</v>
      </c>
      <c r="L84" s="26" t="s">
        <v>384</v>
      </c>
      <c r="M84" s="26" t="s">
        <v>385</v>
      </c>
      <c r="N84" s="26" t="s">
        <v>386</v>
      </c>
      <c r="O84" s="26" t="s">
        <v>387</v>
      </c>
      <c r="P84" s="26">
        <v>35</v>
      </c>
      <c r="Q84" s="26">
        <v>35</v>
      </c>
      <c r="R84" s="26"/>
      <c r="S84" s="26"/>
      <c r="T84" s="26"/>
      <c r="U84" s="26"/>
      <c r="V84" s="26"/>
      <c r="W84" s="26" t="s">
        <v>80</v>
      </c>
      <c r="X84" s="26" t="s">
        <v>370</v>
      </c>
      <c r="Y84" s="26" t="s">
        <v>81</v>
      </c>
      <c r="Z84" s="26" t="s">
        <v>82</v>
      </c>
      <c r="AA84" s="26">
        <v>4711019</v>
      </c>
    </row>
    <row r="85" s="9" customFormat="1" ht="115" customHeight="1" spans="1:27">
      <c r="A85" s="26">
        <v>54</v>
      </c>
      <c r="B85" s="26" t="s">
        <v>388</v>
      </c>
      <c r="C85" s="35" t="s">
        <v>389</v>
      </c>
      <c r="D85" s="26" t="s">
        <v>76</v>
      </c>
      <c r="E85" s="34" t="s">
        <v>390</v>
      </c>
      <c r="F85" s="26">
        <v>1</v>
      </c>
      <c r="G85" s="26" t="s">
        <v>97</v>
      </c>
      <c r="H85" s="26" t="s">
        <v>212</v>
      </c>
      <c r="I85" s="26" t="s">
        <v>53</v>
      </c>
      <c r="J85" s="26" t="s">
        <v>43</v>
      </c>
      <c r="K85" s="26" t="s">
        <v>43</v>
      </c>
      <c r="L85" s="26">
        <v>9</v>
      </c>
      <c r="M85" s="26">
        <v>28</v>
      </c>
      <c r="N85" s="26">
        <v>65</v>
      </c>
      <c r="O85" s="26">
        <v>193</v>
      </c>
      <c r="P85" s="26">
        <v>30</v>
      </c>
      <c r="Q85" s="26">
        <v>30</v>
      </c>
      <c r="R85" s="59"/>
      <c r="S85" s="59"/>
      <c r="T85" s="59"/>
      <c r="U85" s="59"/>
      <c r="V85" s="26"/>
      <c r="W85" s="53" t="s">
        <v>99</v>
      </c>
      <c r="X85" s="53" t="s">
        <v>370</v>
      </c>
      <c r="Y85" s="26" t="s">
        <v>319</v>
      </c>
      <c r="Z85" s="53" t="s">
        <v>100</v>
      </c>
      <c r="AA85" s="53">
        <v>4756868</v>
      </c>
    </row>
    <row r="86" s="9" customFormat="1" ht="320" customHeight="1" spans="1:27">
      <c r="A86" s="26">
        <v>55</v>
      </c>
      <c r="B86" s="26" t="s">
        <v>391</v>
      </c>
      <c r="C86" s="35" t="s">
        <v>392</v>
      </c>
      <c r="D86" s="26" t="s">
        <v>103</v>
      </c>
      <c r="E86" s="34" t="s">
        <v>393</v>
      </c>
      <c r="F86" s="26">
        <v>1</v>
      </c>
      <c r="G86" s="26" t="s">
        <v>97</v>
      </c>
      <c r="H86" s="26" t="s">
        <v>110</v>
      </c>
      <c r="I86" s="26" t="s">
        <v>53</v>
      </c>
      <c r="J86" s="26" t="s">
        <v>43</v>
      </c>
      <c r="K86" s="26" t="s">
        <v>43</v>
      </c>
      <c r="L86" s="26">
        <v>21</v>
      </c>
      <c r="M86" s="26">
        <v>81</v>
      </c>
      <c r="N86" s="26">
        <v>118</v>
      </c>
      <c r="O86" s="26">
        <v>498</v>
      </c>
      <c r="P86" s="26">
        <v>75</v>
      </c>
      <c r="Q86" s="26">
        <v>75</v>
      </c>
      <c r="R86" s="26"/>
      <c r="S86" s="26"/>
      <c r="T86" s="26"/>
      <c r="U86" s="26"/>
      <c r="V86" s="26"/>
      <c r="W86" s="53" t="s">
        <v>99</v>
      </c>
      <c r="X86" s="53" t="s">
        <v>370</v>
      </c>
      <c r="Y86" s="26" t="s">
        <v>319</v>
      </c>
      <c r="Z86" s="53" t="s">
        <v>100</v>
      </c>
      <c r="AA86" s="53">
        <v>4756868</v>
      </c>
    </row>
    <row r="87" s="9" customFormat="1" ht="163" customHeight="1" spans="1:27">
      <c r="A87" s="26">
        <v>56</v>
      </c>
      <c r="B87" s="26" t="s">
        <v>394</v>
      </c>
      <c r="C87" s="35" t="s">
        <v>395</v>
      </c>
      <c r="D87" s="26" t="s">
        <v>76</v>
      </c>
      <c r="E87" s="34" t="s">
        <v>396</v>
      </c>
      <c r="F87" s="26">
        <v>1</v>
      </c>
      <c r="G87" s="26" t="s">
        <v>51</v>
      </c>
      <c r="H87" s="26" t="s">
        <v>397</v>
      </c>
      <c r="I87" s="26" t="s">
        <v>53</v>
      </c>
      <c r="J87" s="26" t="s">
        <v>43</v>
      </c>
      <c r="K87" s="26" t="s">
        <v>43</v>
      </c>
      <c r="L87" s="26">
        <v>10</v>
      </c>
      <c r="M87" s="26">
        <v>34</v>
      </c>
      <c r="N87" s="26">
        <v>32</v>
      </c>
      <c r="O87" s="26">
        <v>117</v>
      </c>
      <c r="P87" s="26">
        <v>80</v>
      </c>
      <c r="Q87" s="26">
        <v>80</v>
      </c>
      <c r="R87" s="26"/>
      <c r="S87" s="26"/>
      <c r="T87" s="26"/>
      <c r="U87" s="26"/>
      <c r="V87" s="26"/>
      <c r="W87" s="26" t="s">
        <v>54</v>
      </c>
      <c r="X87" s="26" t="s">
        <v>370</v>
      </c>
      <c r="Y87" s="26" t="s">
        <v>55</v>
      </c>
      <c r="Z87" s="26" t="s">
        <v>56</v>
      </c>
      <c r="AA87" s="26">
        <v>4730006</v>
      </c>
    </row>
    <row r="88" s="9" customFormat="1" ht="131.25" spans="1:27">
      <c r="A88" s="26">
        <v>57</v>
      </c>
      <c r="B88" s="26" t="s">
        <v>398</v>
      </c>
      <c r="C88" s="35" t="s">
        <v>399</v>
      </c>
      <c r="D88" s="26" t="s">
        <v>131</v>
      </c>
      <c r="E88" s="34" t="s">
        <v>400</v>
      </c>
      <c r="F88" s="26">
        <v>1</v>
      </c>
      <c r="G88" s="26" t="s">
        <v>51</v>
      </c>
      <c r="H88" s="26" t="s">
        <v>154</v>
      </c>
      <c r="I88" s="26" t="s">
        <v>43</v>
      </c>
      <c r="J88" s="26" t="s">
        <v>43</v>
      </c>
      <c r="K88" s="26" t="s">
        <v>43</v>
      </c>
      <c r="L88" s="26">
        <v>5</v>
      </c>
      <c r="M88" s="26">
        <v>17</v>
      </c>
      <c r="N88" s="26">
        <v>70</v>
      </c>
      <c r="O88" s="26">
        <v>246</v>
      </c>
      <c r="P88" s="26">
        <v>50</v>
      </c>
      <c r="Q88" s="26">
        <v>50</v>
      </c>
      <c r="R88" s="26"/>
      <c r="S88" s="26"/>
      <c r="T88" s="26"/>
      <c r="U88" s="26"/>
      <c r="V88" s="26"/>
      <c r="W88" s="26" t="s">
        <v>54</v>
      </c>
      <c r="X88" s="26" t="s">
        <v>370</v>
      </c>
      <c r="Y88" s="26" t="s">
        <v>55</v>
      </c>
      <c r="Z88" s="26" t="s">
        <v>56</v>
      </c>
      <c r="AA88" s="26">
        <v>4730006</v>
      </c>
    </row>
    <row r="89" s="9" customFormat="1" ht="167" customHeight="1" spans="1:27">
      <c r="A89" s="26">
        <v>58</v>
      </c>
      <c r="B89" s="26" t="s">
        <v>401</v>
      </c>
      <c r="C89" s="35" t="s">
        <v>402</v>
      </c>
      <c r="D89" s="26" t="s">
        <v>119</v>
      </c>
      <c r="E89" s="34" t="s">
        <v>403</v>
      </c>
      <c r="F89" s="26">
        <v>1</v>
      </c>
      <c r="G89" s="26" t="s">
        <v>51</v>
      </c>
      <c r="H89" s="26" t="s">
        <v>157</v>
      </c>
      <c r="I89" s="26" t="s">
        <v>53</v>
      </c>
      <c r="J89" s="26" t="s">
        <v>43</v>
      </c>
      <c r="K89" s="26" t="s">
        <v>43</v>
      </c>
      <c r="L89" s="26">
        <v>56</v>
      </c>
      <c r="M89" s="26">
        <v>175</v>
      </c>
      <c r="N89" s="26">
        <v>124</v>
      </c>
      <c r="O89" s="26">
        <v>409</v>
      </c>
      <c r="P89" s="26">
        <v>20</v>
      </c>
      <c r="Q89" s="26">
        <v>20</v>
      </c>
      <c r="R89" s="26"/>
      <c r="S89" s="26"/>
      <c r="T89" s="26"/>
      <c r="U89" s="26"/>
      <c r="V89" s="26"/>
      <c r="W89" s="26" t="s">
        <v>54</v>
      </c>
      <c r="X89" s="26" t="s">
        <v>370</v>
      </c>
      <c r="Y89" s="26" t="s">
        <v>46</v>
      </c>
      <c r="Z89" s="26" t="s">
        <v>56</v>
      </c>
      <c r="AA89" s="26">
        <v>4730006</v>
      </c>
    </row>
    <row r="90" s="9" customFormat="1" ht="167" customHeight="1" spans="1:27">
      <c r="A90" s="26">
        <v>59</v>
      </c>
      <c r="B90" s="26" t="s">
        <v>404</v>
      </c>
      <c r="C90" s="35" t="s">
        <v>405</v>
      </c>
      <c r="D90" s="26" t="s">
        <v>119</v>
      </c>
      <c r="E90" s="34" t="s">
        <v>406</v>
      </c>
      <c r="F90" s="26">
        <v>1</v>
      </c>
      <c r="G90" s="26" t="s">
        <v>51</v>
      </c>
      <c r="H90" s="26" t="s">
        <v>407</v>
      </c>
      <c r="I90" s="26" t="s">
        <v>53</v>
      </c>
      <c r="J90" s="26" t="s">
        <v>43</v>
      </c>
      <c r="K90" s="26" t="s">
        <v>43</v>
      </c>
      <c r="L90" s="26">
        <v>18</v>
      </c>
      <c r="M90" s="26">
        <v>58</v>
      </c>
      <c r="N90" s="26">
        <v>31</v>
      </c>
      <c r="O90" s="26">
        <v>115</v>
      </c>
      <c r="P90" s="26">
        <v>80</v>
      </c>
      <c r="Q90" s="26">
        <v>80</v>
      </c>
      <c r="R90" s="26"/>
      <c r="S90" s="26"/>
      <c r="T90" s="26"/>
      <c r="U90" s="26"/>
      <c r="V90" s="26"/>
      <c r="W90" s="26" t="s">
        <v>54</v>
      </c>
      <c r="X90" s="26" t="s">
        <v>370</v>
      </c>
      <c r="Y90" s="26" t="s">
        <v>46</v>
      </c>
      <c r="Z90" s="26" t="s">
        <v>56</v>
      </c>
      <c r="AA90" s="26">
        <v>4730006</v>
      </c>
    </row>
    <row r="91" s="9" customFormat="1" ht="168" customHeight="1" spans="1:27">
      <c r="A91" s="26">
        <v>60</v>
      </c>
      <c r="B91" s="55" t="s">
        <v>408</v>
      </c>
      <c r="C91" s="65" t="s">
        <v>409</v>
      </c>
      <c r="D91" s="26" t="s">
        <v>410</v>
      </c>
      <c r="E91" s="66" t="s">
        <v>411</v>
      </c>
      <c r="F91" s="55">
        <v>1</v>
      </c>
      <c r="G91" s="55" t="s">
        <v>412</v>
      </c>
      <c r="H91" s="26" t="s">
        <v>413</v>
      </c>
      <c r="I91" s="26" t="s">
        <v>43</v>
      </c>
      <c r="J91" s="26" t="s">
        <v>43</v>
      </c>
      <c r="K91" s="26" t="s">
        <v>43</v>
      </c>
      <c r="L91" s="55">
        <v>9</v>
      </c>
      <c r="M91" s="55">
        <v>40</v>
      </c>
      <c r="N91" s="55">
        <v>48</v>
      </c>
      <c r="O91" s="55">
        <v>167</v>
      </c>
      <c r="P91" s="55">
        <v>100</v>
      </c>
      <c r="Q91" s="55">
        <v>100</v>
      </c>
      <c r="R91" s="55"/>
      <c r="S91" s="55"/>
      <c r="T91" s="55"/>
      <c r="U91" s="55"/>
      <c r="V91" s="55"/>
      <c r="W91" s="55" t="s">
        <v>414</v>
      </c>
      <c r="X91" s="55" t="s">
        <v>370</v>
      </c>
      <c r="Y91" s="26" t="s">
        <v>46</v>
      </c>
      <c r="Z91" s="26" t="s">
        <v>415</v>
      </c>
      <c r="AA91" s="26">
        <v>4762311</v>
      </c>
    </row>
    <row r="92" s="9" customFormat="1" ht="165" customHeight="1" spans="1:27">
      <c r="A92" s="26">
        <v>61</v>
      </c>
      <c r="B92" s="55" t="s">
        <v>416</v>
      </c>
      <c r="C92" s="65" t="s">
        <v>417</v>
      </c>
      <c r="D92" s="26" t="s">
        <v>410</v>
      </c>
      <c r="E92" s="66" t="s">
        <v>418</v>
      </c>
      <c r="F92" s="55">
        <v>1</v>
      </c>
      <c r="G92" s="55" t="s">
        <v>412</v>
      </c>
      <c r="H92" s="26" t="s">
        <v>419</v>
      </c>
      <c r="I92" s="26" t="s">
        <v>43</v>
      </c>
      <c r="J92" s="26" t="s">
        <v>43</v>
      </c>
      <c r="K92" s="26" t="s">
        <v>43</v>
      </c>
      <c r="L92" s="55">
        <v>49</v>
      </c>
      <c r="M92" s="55">
        <v>135</v>
      </c>
      <c r="N92" s="55">
        <v>61</v>
      </c>
      <c r="O92" s="55">
        <v>370</v>
      </c>
      <c r="P92" s="55">
        <v>40</v>
      </c>
      <c r="Q92" s="55">
        <v>40</v>
      </c>
      <c r="R92" s="55"/>
      <c r="S92" s="55"/>
      <c r="T92" s="55"/>
      <c r="U92" s="55"/>
      <c r="V92" s="55"/>
      <c r="W92" s="55" t="s">
        <v>414</v>
      </c>
      <c r="X92" s="55" t="s">
        <v>370</v>
      </c>
      <c r="Y92" s="26" t="s">
        <v>46</v>
      </c>
      <c r="Z92" s="26" t="s">
        <v>415</v>
      </c>
      <c r="AA92" s="26">
        <v>4762311</v>
      </c>
    </row>
    <row r="93" s="9" customFormat="1" ht="143" customHeight="1" spans="1:27">
      <c r="A93" s="26">
        <v>62</v>
      </c>
      <c r="B93" s="55" t="s">
        <v>420</v>
      </c>
      <c r="C93" s="65" t="s">
        <v>421</v>
      </c>
      <c r="D93" s="26" t="s">
        <v>410</v>
      </c>
      <c r="E93" s="66" t="s">
        <v>422</v>
      </c>
      <c r="F93" s="55">
        <v>1</v>
      </c>
      <c r="G93" s="55" t="s">
        <v>412</v>
      </c>
      <c r="H93" s="26" t="s">
        <v>423</v>
      </c>
      <c r="I93" s="26" t="s">
        <v>43</v>
      </c>
      <c r="J93" s="26" t="s">
        <v>43</v>
      </c>
      <c r="K93" s="26" t="s">
        <v>43</v>
      </c>
      <c r="L93" s="55">
        <v>4</v>
      </c>
      <c r="M93" s="55">
        <v>10</v>
      </c>
      <c r="N93" s="55">
        <v>16</v>
      </c>
      <c r="O93" s="55">
        <v>52</v>
      </c>
      <c r="P93" s="55">
        <v>35</v>
      </c>
      <c r="Q93" s="55">
        <v>35</v>
      </c>
      <c r="R93" s="55"/>
      <c r="S93" s="55"/>
      <c r="T93" s="55"/>
      <c r="U93" s="55"/>
      <c r="V93" s="55"/>
      <c r="W93" s="55" t="s">
        <v>414</v>
      </c>
      <c r="X93" s="55" t="s">
        <v>370</v>
      </c>
      <c r="Y93" s="26" t="s">
        <v>46</v>
      </c>
      <c r="Z93" s="26" t="s">
        <v>415</v>
      </c>
      <c r="AA93" s="26">
        <v>4762311</v>
      </c>
    </row>
    <row r="94" s="9" customFormat="1" ht="171" customHeight="1" spans="1:27">
      <c r="A94" s="26">
        <v>63</v>
      </c>
      <c r="B94" s="26" t="s">
        <v>424</v>
      </c>
      <c r="C94" s="35" t="s">
        <v>425</v>
      </c>
      <c r="D94" s="26" t="s">
        <v>76</v>
      </c>
      <c r="E94" s="34" t="s">
        <v>426</v>
      </c>
      <c r="F94" s="26">
        <v>1</v>
      </c>
      <c r="G94" s="26" t="s">
        <v>68</v>
      </c>
      <c r="H94" s="26" t="s">
        <v>276</v>
      </c>
      <c r="I94" s="26" t="s">
        <v>53</v>
      </c>
      <c r="J94" s="26" t="s">
        <v>43</v>
      </c>
      <c r="K94" s="26" t="s">
        <v>43</v>
      </c>
      <c r="L94" s="26">
        <v>14</v>
      </c>
      <c r="M94" s="26">
        <v>36</v>
      </c>
      <c r="N94" s="26">
        <v>61</v>
      </c>
      <c r="O94" s="26">
        <v>196</v>
      </c>
      <c r="P94" s="26">
        <v>40</v>
      </c>
      <c r="Q94" s="26">
        <v>40</v>
      </c>
      <c r="R94" s="26"/>
      <c r="S94" s="26"/>
      <c r="T94" s="26"/>
      <c r="U94" s="26"/>
      <c r="V94" s="26"/>
      <c r="W94" s="26" t="s">
        <v>70</v>
      </c>
      <c r="X94" s="26" t="s">
        <v>370</v>
      </c>
      <c r="Y94" s="26" t="s">
        <v>46</v>
      </c>
      <c r="Z94" s="26" t="s">
        <v>72</v>
      </c>
      <c r="AA94" s="26">
        <v>4761002</v>
      </c>
    </row>
    <row r="95" s="9" customFormat="1" ht="262.5" spans="1:27">
      <c r="A95" s="26">
        <v>64</v>
      </c>
      <c r="B95" s="26" t="s">
        <v>427</v>
      </c>
      <c r="C95" s="35" t="s">
        <v>428</v>
      </c>
      <c r="D95" s="26" t="s">
        <v>76</v>
      </c>
      <c r="E95" s="34" t="s">
        <v>429</v>
      </c>
      <c r="F95" s="38">
        <v>1</v>
      </c>
      <c r="G95" s="26" t="s">
        <v>184</v>
      </c>
      <c r="H95" s="26" t="s">
        <v>430</v>
      </c>
      <c r="I95" s="26" t="s">
        <v>43</v>
      </c>
      <c r="J95" s="26" t="s">
        <v>43</v>
      </c>
      <c r="K95" s="26" t="s">
        <v>43</v>
      </c>
      <c r="L95" s="26">
        <v>12</v>
      </c>
      <c r="M95" s="26">
        <v>12</v>
      </c>
      <c r="N95" s="26">
        <v>195</v>
      </c>
      <c r="O95" s="26">
        <v>982</v>
      </c>
      <c r="P95" s="26">
        <v>36</v>
      </c>
      <c r="Q95" s="26">
        <v>36</v>
      </c>
      <c r="R95" s="55"/>
      <c r="S95" s="26"/>
      <c r="T95" s="26"/>
      <c r="U95" s="26"/>
      <c r="V95" s="26"/>
      <c r="W95" s="26" t="s">
        <v>260</v>
      </c>
      <c r="X95" s="26" t="s">
        <v>277</v>
      </c>
      <c r="Y95" s="26" t="s">
        <v>319</v>
      </c>
      <c r="Z95" s="53" t="s">
        <v>192</v>
      </c>
      <c r="AA95" s="53">
        <v>4717381</v>
      </c>
    </row>
    <row r="96" s="9" customFormat="1" ht="124" customHeight="1" spans="1:27">
      <c r="A96" s="26">
        <v>65</v>
      </c>
      <c r="B96" s="26" t="s">
        <v>431</v>
      </c>
      <c r="C96" s="35" t="s">
        <v>432</v>
      </c>
      <c r="D96" s="26" t="s">
        <v>76</v>
      </c>
      <c r="E96" s="34" t="s">
        <v>433</v>
      </c>
      <c r="F96" s="26">
        <v>1</v>
      </c>
      <c r="G96" s="26" t="s">
        <v>184</v>
      </c>
      <c r="H96" s="26" t="s">
        <v>198</v>
      </c>
      <c r="I96" s="50" t="s">
        <v>43</v>
      </c>
      <c r="J96" s="50" t="s">
        <v>43</v>
      </c>
      <c r="K96" s="50" t="s">
        <v>43</v>
      </c>
      <c r="L96" s="50" t="s">
        <v>434</v>
      </c>
      <c r="M96" s="50" t="s">
        <v>435</v>
      </c>
      <c r="N96" s="50" t="s">
        <v>436</v>
      </c>
      <c r="O96" s="50" t="s">
        <v>437</v>
      </c>
      <c r="P96" s="50">
        <v>120</v>
      </c>
      <c r="Q96" s="50">
        <v>120</v>
      </c>
      <c r="R96" s="26"/>
      <c r="S96" s="64"/>
      <c r="T96" s="64"/>
      <c r="U96" s="59"/>
      <c r="V96" s="26"/>
      <c r="W96" s="53" t="s">
        <v>260</v>
      </c>
      <c r="X96" s="53" t="s">
        <v>370</v>
      </c>
      <c r="Y96" s="53" t="s">
        <v>438</v>
      </c>
      <c r="Z96" s="53" t="s">
        <v>192</v>
      </c>
      <c r="AA96" s="53">
        <v>4717381</v>
      </c>
    </row>
    <row r="97" s="9" customFormat="1" ht="117" customHeight="1" spans="1:27">
      <c r="A97" s="26">
        <v>66</v>
      </c>
      <c r="B97" s="26" t="s">
        <v>439</v>
      </c>
      <c r="C97" s="35" t="s">
        <v>440</v>
      </c>
      <c r="D97" s="26" t="s">
        <v>76</v>
      </c>
      <c r="E97" s="34" t="s">
        <v>441</v>
      </c>
      <c r="F97" s="26">
        <v>1</v>
      </c>
      <c r="G97" s="26" t="s">
        <v>184</v>
      </c>
      <c r="H97" s="50" t="s">
        <v>442</v>
      </c>
      <c r="I97" s="50" t="s">
        <v>43</v>
      </c>
      <c r="J97" s="50" t="s">
        <v>43</v>
      </c>
      <c r="K97" s="50" t="s">
        <v>43</v>
      </c>
      <c r="L97" s="50" t="s">
        <v>443</v>
      </c>
      <c r="M97" s="50" t="s">
        <v>444</v>
      </c>
      <c r="N97" s="50" t="s">
        <v>445</v>
      </c>
      <c r="O97" s="50" t="s">
        <v>446</v>
      </c>
      <c r="P97" s="50">
        <v>105</v>
      </c>
      <c r="Q97" s="50">
        <v>105</v>
      </c>
      <c r="R97" s="50"/>
      <c r="S97" s="64"/>
      <c r="T97" s="64"/>
      <c r="U97" s="59"/>
      <c r="V97" s="26"/>
      <c r="W97" s="53" t="s">
        <v>260</v>
      </c>
      <c r="X97" s="53" t="s">
        <v>370</v>
      </c>
      <c r="Y97" s="53" t="s">
        <v>438</v>
      </c>
      <c r="Z97" s="53" t="s">
        <v>192</v>
      </c>
      <c r="AA97" s="53">
        <v>4717381</v>
      </c>
    </row>
    <row r="98" s="9" customFormat="1" ht="141" customHeight="1" spans="1:27">
      <c r="A98" s="26">
        <v>67</v>
      </c>
      <c r="B98" s="67" t="s">
        <v>447</v>
      </c>
      <c r="C98" s="41" t="s">
        <v>448</v>
      </c>
      <c r="D98" s="26" t="s">
        <v>148</v>
      </c>
      <c r="E98" s="42" t="s">
        <v>449</v>
      </c>
      <c r="F98" s="67">
        <v>1</v>
      </c>
      <c r="G98" s="40" t="s">
        <v>60</v>
      </c>
      <c r="H98" s="40" t="s">
        <v>450</v>
      </c>
      <c r="I98" s="40" t="s">
        <v>53</v>
      </c>
      <c r="J98" s="40" t="s">
        <v>43</v>
      </c>
      <c r="K98" s="40" t="s">
        <v>43</v>
      </c>
      <c r="L98" s="67">
        <v>13</v>
      </c>
      <c r="M98" s="67">
        <v>28</v>
      </c>
      <c r="N98" s="67">
        <v>33</v>
      </c>
      <c r="O98" s="67">
        <v>88</v>
      </c>
      <c r="P98" s="67">
        <v>73</v>
      </c>
      <c r="Q98" s="67">
        <v>73</v>
      </c>
      <c r="R98" s="67"/>
      <c r="S98" s="67"/>
      <c r="T98" s="67"/>
      <c r="U98" s="67"/>
      <c r="V98" s="67"/>
      <c r="W98" s="40" t="s">
        <v>62</v>
      </c>
      <c r="X98" s="53" t="s">
        <v>370</v>
      </c>
      <c r="Y98" s="40" t="s">
        <v>63</v>
      </c>
      <c r="Z98" s="40" t="s">
        <v>64</v>
      </c>
      <c r="AA98" s="40">
        <v>4738850</v>
      </c>
    </row>
    <row r="99" s="9" customFormat="1" ht="141" customHeight="1" spans="1:27">
      <c r="A99" s="26">
        <v>68</v>
      </c>
      <c r="B99" s="67" t="s">
        <v>451</v>
      </c>
      <c r="C99" s="41" t="s">
        <v>452</v>
      </c>
      <c r="D99" s="26" t="s">
        <v>148</v>
      </c>
      <c r="E99" s="42" t="s">
        <v>453</v>
      </c>
      <c r="F99" s="67">
        <v>1</v>
      </c>
      <c r="G99" s="40" t="s">
        <v>60</v>
      </c>
      <c r="H99" s="40" t="s">
        <v>454</v>
      </c>
      <c r="I99" s="40" t="s">
        <v>43</v>
      </c>
      <c r="J99" s="40" t="s">
        <v>43</v>
      </c>
      <c r="K99" s="40" t="s">
        <v>43</v>
      </c>
      <c r="L99" s="67">
        <v>5</v>
      </c>
      <c r="M99" s="67">
        <v>14</v>
      </c>
      <c r="N99" s="67">
        <v>54</v>
      </c>
      <c r="O99" s="67">
        <v>167</v>
      </c>
      <c r="P99" s="67">
        <v>82.5</v>
      </c>
      <c r="Q99" s="67">
        <v>82.5</v>
      </c>
      <c r="R99" s="67"/>
      <c r="S99" s="67"/>
      <c r="T99" s="67"/>
      <c r="U99" s="67"/>
      <c r="V99" s="67"/>
      <c r="W99" s="40" t="s">
        <v>62</v>
      </c>
      <c r="X99" s="53" t="s">
        <v>370</v>
      </c>
      <c r="Y99" s="40" t="s">
        <v>63</v>
      </c>
      <c r="Z99" s="40" t="s">
        <v>64</v>
      </c>
      <c r="AA99" s="40">
        <v>4738850</v>
      </c>
    </row>
    <row r="100" s="9" customFormat="1" ht="141" customHeight="1" spans="1:27">
      <c r="A100" s="26">
        <v>69</v>
      </c>
      <c r="B100" s="40" t="s">
        <v>455</v>
      </c>
      <c r="C100" s="41" t="s">
        <v>456</v>
      </c>
      <c r="D100" s="26" t="s">
        <v>148</v>
      </c>
      <c r="E100" s="42" t="s">
        <v>457</v>
      </c>
      <c r="F100" s="40">
        <v>1</v>
      </c>
      <c r="G100" s="67" t="s">
        <v>60</v>
      </c>
      <c r="H100" s="40" t="s">
        <v>224</v>
      </c>
      <c r="I100" s="40" t="s">
        <v>53</v>
      </c>
      <c r="J100" s="40" t="s">
        <v>43</v>
      </c>
      <c r="K100" s="40" t="s">
        <v>43</v>
      </c>
      <c r="L100" s="40">
        <v>14</v>
      </c>
      <c r="M100" s="40">
        <v>62</v>
      </c>
      <c r="N100" s="40">
        <v>63</v>
      </c>
      <c r="O100" s="40">
        <v>210</v>
      </c>
      <c r="P100" s="40">
        <v>88</v>
      </c>
      <c r="Q100" s="40">
        <v>88</v>
      </c>
      <c r="R100" s="40"/>
      <c r="S100" s="40"/>
      <c r="T100" s="40"/>
      <c r="U100" s="40"/>
      <c r="V100" s="40"/>
      <c r="W100" s="40" t="s">
        <v>62</v>
      </c>
      <c r="X100" s="53" t="s">
        <v>370</v>
      </c>
      <c r="Y100" s="40" t="s">
        <v>63</v>
      </c>
      <c r="Z100" s="40" t="s">
        <v>64</v>
      </c>
      <c r="AA100" s="40">
        <v>4738850</v>
      </c>
    </row>
    <row r="101" s="9" customFormat="1" ht="167" customHeight="1" spans="1:27">
      <c r="A101" s="26">
        <v>70</v>
      </c>
      <c r="B101" s="67" t="s">
        <v>458</v>
      </c>
      <c r="C101" s="68" t="s">
        <v>459</v>
      </c>
      <c r="D101" s="26" t="s">
        <v>148</v>
      </c>
      <c r="E101" s="69" t="s">
        <v>460</v>
      </c>
      <c r="F101" s="67">
        <v>1</v>
      </c>
      <c r="G101" s="40" t="s">
        <v>60</v>
      </c>
      <c r="H101" s="40" t="s">
        <v>461</v>
      </c>
      <c r="I101" s="40" t="s">
        <v>43</v>
      </c>
      <c r="J101" s="40" t="s">
        <v>43</v>
      </c>
      <c r="K101" s="40" t="s">
        <v>43</v>
      </c>
      <c r="L101" s="67">
        <v>19</v>
      </c>
      <c r="M101" s="67">
        <v>47</v>
      </c>
      <c r="N101" s="67">
        <v>182</v>
      </c>
      <c r="O101" s="67">
        <v>712</v>
      </c>
      <c r="P101" s="67">
        <v>77</v>
      </c>
      <c r="Q101" s="67">
        <v>77</v>
      </c>
      <c r="R101" s="67"/>
      <c r="S101" s="67"/>
      <c r="T101" s="67"/>
      <c r="U101" s="67"/>
      <c r="V101" s="67"/>
      <c r="W101" s="40" t="s">
        <v>62</v>
      </c>
      <c r="X101" s="53" t="s">
        <v>370</v>
      </c>
      <c r="Y101" s="40" t="s">
        <v>63</v>
      </c>
      <c r="Z101" s="40" t="s">
        <v>64</v>
      </c>
      <c r="AA101" s="40">
        <v>4738850</v>
      </c>
    </row>
    <row r="102" s="9" customFormat="1" ht="179" customHeight="1" spans="1:27">
      <c r="A102" s="26">
        <v>71</v>
      </c>
      <c r="B102" s="67" t="s">
        <v>462</v>
      </c>
      <c r="C102" s="68" t="s">
        <v>463</v>
      </c>
      <c r="D102" s="26" t="s">
        <v>148</v>
      </c>
      <c r="E102" s="69" t="s">
        <v>464</v>
      </c>
      <c r="F102" s="67">
        <v>1</v>
      </c>
      <c r="G102" s="40" t="s">
        <v>60</v>
      </c>
      <c r="H102" s="40" t="s">
        <v>465</v>
      </c>
      <c r="I102" s="40" t="s">
        <v>53</v>
      </c>
      <c r="J102" s="40" t="s">
        <v>43</v>
      </c>
      <c r="K102" s="40" t="s">
        <v>43</v>
      </c>
      <c r="L102" s="67">
        <v>38</v>
      </c>
      <c r="M102" s="67">
        <v>149</v>
      </c>
      <c r="N102" s="67">
        <v>96</v>
      </c>
      <c r="O102" s="67">
        <v>358</v>
      </c>
      <c r="P102" s="67">
        <v>50</v>
      </c>
      <c r="Q102" s="67">
        <v>50</v>
      </c>
      <c r="R102" s="67"/>
      <c r="S102" s="67"/>
      <c r="T102" s="67"/>
      <c r="U102" s="67"/>
      <c r="V102" s="67"/>
      <c r="W102" s="40" t="s">
        <v>62</v>
      </c>
      <c r="X102" s="53" t="s">
        <v>370</v>
      </c>
      <c r="Y102" s="40" t="s">
        <v>63</v>
      </c>
      <c r="Z102" s="40" t="s">
        <v>64</v>
      </c>
      <c r="AA102" s="40">
        <v>4738850</v>
      </c>
    </row>
    <row r="103" s="9" customFormat="1" ht="141" customHeight="1" spans="1:27">
      <c r="A103" s="36" t="s">
        <v>466</v>
      </c>
      <c r="B103" s="55"/>
      <c r="C103" s="70"/>
      <c r="D103" s="26"/>
      <c r="E103" s="71"/>
      <c r="F103" s="55">
        <f>SUM(F104:F117)</f>
        <v>14</v>
      </c>
      <c r="G103" s="55"/>
      <c r="H103" s="55"/>
      <c r="I103" s="55"/>
      <c r="J103" s="55"/>
      <c r="K103" s="55"/>
      <c r="L103" s="55"/>
      <c r="M103" s="55"/>
      <c r="N103" s="55"/>
      <c r="O103" s="55"/>
      <c r="P103" s="55">
        <f>SUM(P104:P117)</f>
        <v>649</v>
      </c>
      <c r="Q103" s="55">
        <f>SUM(Q104:Q117)</f>
        <v>649</v>
      </c>
      <c r="R103" s="55"/>
      <c r="S103" s="55"/>
      <c r="T103" s="55"/>
      <c r="U103" s="55"/>
      <c r="V103" s="55"/>
      <c r="W103" s="26"/>
      <c r="X103" s="26"/>
      <c r="Y103" s="55"/>
      <c r="Z103" s="26"/>
      <c r="AA103" s="26"/>
    </row>
    <row r="104" s="4" customFormat="1" ht="177" customHeight="1" spans="1:27">
      <c r="A104" s="26">
        <v>72</v>
      </c>
      <c r="B104" s="26" t="s">
        <v>467</v>
      </c>
      <c r="C104" s="35" t="s">
        <v>468</v>
      </c>
      <c r="D104" s="26" t="s">
        <v>95</v>
      </c>
      <c r="E104" s="34" t="s">
        <v>469</v>
      </c>
      <c r="F104" s="26">
        <v>1</v>
      </c>
      <c r="G104" s="26" t="s">
        <v>97</v>
      </c>
      <c r="H104" s="26" t="s">
        <v>470</v>
      </c>
      <c r="I104" s="26" t="s">
        <v>53</v>
      </c>
      <c r="J104" s="26" t="s">
        <v>43</v>
      </c>
      <c r="K104" s="26" t="s">
        <v>43</v>
      </c>
      <c r="L104" s="26">
        <v>6</v>
      </c>
      <c r="M104" s="26">
        <v>13</v>
      </c>
      <c r="N104" s="26">
        <v>11</v>
      </c>
      <c r="O104" s="26">
        <v>30</v>
      </c>
      <c r="P104" s="26">
        <v>19</v>
      </c>
      <c r="Q104" s="26">
        <v>19</v>
      </c>
      <c r="R104" s="59"/>
      <c r="S104" s="59"/>
      <c r="T104" s="59"/>
      <c r="U104" s="59"/>
      <c r="V104" s="26"/>
      <c r="W104" s="53" t="s">
        <v>99</v>
      </c>
      <c r="X104" s="53" t="s">
        <v>370</v>
      </c>
      <c r="Y104" s="53" t="s">
        <v>46</v>
      </c>
      <c r="Z104" s="53" t="s">
        <v>100</v>
      </c>
      <c r="AA104" s="53">
        <v>4756868</v>
      </c>
    </row>
    <row r="105" s="8" customFormat="1" ht="128" customHeight="1" spans="1:27">
      <c r="A105" s="26">
        <v>73</v>
      </c>
      <c r="B105" s="26" t="s">
        <v>471</v>
      </c>
      <c r="C105" s="43" t="s">
        <v>472</v>
      </c>
      <c r="D105" s="26" t="s">
        <v>76</v>
      </c>
      <c r="E105" s="34" t="s">
        <v>473</v>
      </c>
      <c r="F105" s="26">
        <v>1</v>
      </c>
      <c r="G105" s="26" t="s">
        <v>97</v>
      </c>
      <c r="H105" s="26" t="s">
        <v>121</v>
      </c>
      <c r="I105" s="26" t="s">
        <v>43</v>
      </c>
      <c r="J105" s="26" t="s">
        <v>43</v>
      </c>
      <c r="K105" s="26" t="s">
        <v>43</v>
      </c>
      <c r="L105" s="26">
        <v>50</v>
      </c>
      <c r="M105" s="26">
        <v>158</v>
      </c>
      <c r="N105" s="26">
        <v>282</v>
      </c>
      <c r="O105" s="26">
        <v>1003</v>
      </c>
      <c r="P105" s="26">
        <v>105</v>
      </c>
      <c r="Q105" s="26">
        <v>105</v>
      </c>
      <c r="R105" s="26"/>
      <c r="S105" s="26"/>
      <c r="T105" s="26"/>
      <c r="U105" s="26"/>
      <c r="V105" s="26"/>
      <c r="W105" s="53" t="s">
        <v>99</v>
      </c>
      <c r="X105" s="26" t="s">
        <v>45</v>
      </c>
      <c r="Y105" s="26" t="s">
        <v>122</v>
      </c>
      <c r="Z105" s="53" t="s">
        <v>100</v>
      </c>
      <c r="AA105" s="53">
        <v>4756868</v>
      </c>
    </row>
    <row r="106" s="8" customFormat="1" ht="155" customHeight="1" spans="1:27">
      <c r="A106" s="26">
        <v>74</v>
      </c>
      <c r="B106" s="26" t="s">
        <v>474</v>
      </c>
      <c r="C106" s="35" t="s">
        <v>475</v>
      </c>
      <c r="D106" s="26" t="s">
        <v>410</v>
      </c>
      <c r="E106" s="34" t="s">
        <v>476</v>
      </c>
      <c r="F106" s="55">
        <v>1</v>
      </c>
      <c r="G106" s="55" t="s">
        <v>412</v>
      </c>
      <c r="H106" s="26" t="s">
        <v>477</v>
      </c>
      <c r="I106" s="55" t="s">
        <v>53</v>
      </c>
      <c r="J106" s="26" t="s">
        <v>43</v>
      </c>
      <c r="K106" s="26" t="s">
        <v>43</v>
      </c>
      <c r="L106" s="26">
        <v>4</v>
      </c>
      <c r="M106" s="26">
        <v>12</v>
      </c>
      <c r="N106" s="26">
        <v>48</v>
      </c>
      <c r="O106" s="26">
        <v>167</v>
      </c>
      <c r="P106" s="55">
        <v>25</v>
      </c>
      <c r="Q106" s="55">
        <v>25</v>
      </c>
      <c r="R106" s="55"/>
      <c r="S106" s="55"/>
      <c r="T106" s="55"/>
      <c r="U106" s="55"/>
      <c r="V106" s="55"/>
      <c r="W106" s="55" t="s">
        <v>414</v>
      </c>
      <c r="X106" s="55" t="s">
        <v>277</v>
      </c>
      <c r="Y106" s="55" t="s">
        <v>319</v>
      </c>
      <c r="Z106" s="26" t="s">
        <v>415</v>
      </c>
      <c r="AA106" s="26">
        <v>4762311</v>
      </c>
    </row>
    <row r="107" s="8" customFormat="1" ht="169" customHeight="1" spans="1:27">
      <c r="A107" s="26">
        <v>75</v>
      </c>
      <c r="B107" s="26" t="s">
        <v>478</v>
      </c>
      <c r="C107" s="35" t="s">
        <v>479</v>
      </c>
      <c r="D107" s="26" t="s">
        <v>39</v>
      </c>
      <c r="E107" s="34" t="s">
        <v>480</v>
      </c>
      <c r="F107" s="55">
        <v>1</v>
      </c>
      <c r="G107" s="55" t="s">
        <v>184</v>
      </c>
      <c r="H107" s="26" t="s">
        <v>481</v>
      </c>
      <c r="I107" s="55" t="s">
        <v>43</v>
      </c>
      <c r="J107" s="55" t="s">
        <v>43</v>
      </c>
      <c r="K107" s="55" t="s">
        <v>43</v>
      </c>
      <c r="L107" s="26">
        <v>29</v>
      </c>
      <c r="M107" s="26">
        <v>64</v>
      </c>
      <c r="N107" s="26">
        <v>322</v>
      </c>
      <c r="O107" s="26">
        <v>1174</v>
      </c>
      <c r="P107" s="55">
        <v>40</v>
      </c>
      <c r="Q107" s="55">
        <v>40</v>
      </c>
      <c r="R107" s="55"/>
      <c r="S107" s="55"/>
      <c r="T107" s="55"/>
      <c r="U107" s="55"/>
      <c r="V107" s="55"/>
      <c r="W107" s="55" t="s">
        <v>260</v>
      </c>
      <c r="X107" s="55" t="s">
        <v>277</v>
      </c>
      <c r="Y107" s="55" t="s">
        <v>319</v>
      </c>
      <c r="Z107" s="53" t="s">
        <v>192</v>
      </c>
      <c r="AA107" s="53">
        <v>4717381</v>
      </c>
    </row>
    <row r="108" s="8" customFormat="1" ht="109" customHeight="1" spans="1:27">
      <c r="A108" s="26">
        <v>76</v>
      </c>
      <c r="B108" s="26" t="s">
        <v>482</v>
      </c>
      <c r="C108" s="35" t="s">
        <v>483</v>
      </c>
      <c r="D108" s="26" t="s">
        <v>300</v>
      </c>
      <c r="E108" s="34" t="s">
        <v>484</v>
      </c>
      <c r="F108" s="26">
        <v>1</v>
      </c>
      <c r="G108" s="26" t="s">
        <v>184</v>
      </c>
      <c r="H108" s="26" t="s">
        <v>430</v>
      </c>
      <c r="I108" s="50" t="s">
        <v>43</v>
      </c>
      <c r="J108" s="50" t="s">
        <v>43</v>
      </c>
      <c r="K108" s="50" t="s">
        <v>43</v>
      </c>
      <c r="L108" s="50" t="s">
        <v>485</v>
      </c>
      <c r="M108" s="50" t="s">
        <v>486</v>
      </c>
      <c r="N108" s="50" t="s">
        <v>487</v>
      </c>
      <c r="O108" s="50" t="s">
        <v>488</v>
      </c>
      <c r="P108" s="50">
        <v>29</v>
      </c>
      <c r="Q108" s="50">
        <v>29</v>
      </c>
      <c r="R108" s="26"/>
      <c r="S108" s="64"/>
      <c r="T108" s="64"/>
      <c r="U108" s="59"/>
      <c r="V108" s="26"/>
      <c r="W108" s="53" t="s">
        <v>260</v>
      </c>
      <c r="X108" s="53" t="s">
        <v>370</v>
      </c>
      <c r="Y108" s="26" t="s">
        <v>46</v>
      </c>
      <c r="Z108" s="53" t="s">
        <v>192</v>
      </c>
      <c r="AA108" s="53">
        <v>4717381</v>
      </c>
    </row>
    <row r="109" s="8" customFormat="1" ht="172" customHeight="1" spans="1:27">
      <c r="A109" s="26">
        <v>77</v>
      </c>
      <c r="B109" s="26" t="s">
        <v>489</v>
      </c>
      <c r="C109" s="26" t="s">
        <v>490</v>
      </c>
      <c r="D109" s="26" t="s">
        <v>108</v>
      </c>
      <c r="E109" s="36" t="s">
        <v>491</v>
      </c>
      <c r="F109" s="26">
        <v>1</v>
      </c>
      <c r="G109" s="26" t="s">
        <v>184</v>
      </c>
      <c r="H109" s="26" t="s">
        <v>198</v>
      </c>
      <c r="I109" s="26" t="s">
        <v>43</v>
      </c>
      <c r="J109" s="26" t="s">
        <v>43</v>
      </c>
      <c r="K109" s="26" t="s">
        <v>43</v>
      </c>
      <c r="L109" s="26" t="s">
        <v>492</v>
      </c>
      <c r="M109" s="26" t="s">
        <v>186</v>
      </c>
      <c r="N109" s="26" t="s">
        <v>493</v>
      </c>
      <c r="O109" s="26" t="s">
        <v>494</v>
      </c>
      <c r="P109" s="26" t="s">
        <v>495</v>
      </c>
      <c r="Q109" s="26" t="s">
        <v>495</v>
      </c>
      <c r="R109" s="26"/>
      <c r="S109" s="26"/>
      <c r="T109" s="26"/>
      <c r="U109" s="26"/>
      <c r="V109" s="26"/>
      <c r="W109" s="26" t="s">
        <v>189</v>
      </c>
      <c r="X109" s="26" t="s">
        <v>190</v>
      </c>
      <c r="Y109" s="26" t="s">
        <v>496</v>
      </c>
      <c r="Z109" s="26" t="s">
        <v>192</v>
      </c>
      <c r="AA109" s="26" t="s">
        <v>193</v>
      </c>
    </row>
    <row r="110" s="8" customFormat="1" ht="137" customHeight="1" spans="1:27">
      <c r="A110" s="26">
        <v>78</v>
      </c>
      <c r="B110" s="55" t="s">
        <v>497</v>
      </c>
      <c r="C110" s="65" t="s">
        <v>498</v>
      </c>
      <c r="D110" s="26" t="s">
        <v>300</v>
      </c>
      <c r="E110" s="34" t="s">
        <v>499</v>
      </c>
      <c r="F110" s="55">
        <v>1</v>
      </c>
      <c r="G110" s="55" t="s">
        <v>184</v>
      </c>
      <c r="H110" s="26" t="s">
        <v>430</v>
      </c>
      <c r="I110" s="55" t="s">
        <v>43</v>
      </c>
      <c r="J110" s="55" t="s">
        <v>43</v>
      </c>
      <c r="K110" s="55" t="s">
        <v>43</v>
      </c>
      <c r="L110" s="26">
        <v>2</v>
      </c>
      <c r="M110" s="26">
        <v>8</v>
      </c>
      <c r="N110" s="26">
        <v>25</v>
      </c>
      <c r="O110" s="26">
        <v>125</v>
      </c>
      <c r="P110" s="55">
        <v>14</v>
      </c>
      <c r="Q110" s="55">
        <v>14</v>
      </c>
      <c r="R110" s="55"/>
      <c r="S110" s="55"/>
      <c r="T110" s="55"/>
      <c r="U110" s="55"/>
      <c r="V110" s="55"/>
      <c r="W110" s="55" t="s">
        <v>260</v>
      </c>
      <c r="X110" s="55" t="s">
        <v>277</v>
      </c>
      <c r="Y110" s="55" t="s">
        <v>319</v>
      </c>
      <c r="Z110" s="53" t="s">
        <v>192</v>
      </c>
      <c r="AA110" s="53">
        <v>4717381</v>
      </c>
    </row>
    <row r="111" s="8" customFormat="1" ht="181" customHeight="1" spans="1:27">
      <c r="A111" s="26">
        <v>79</v>
      </c>
      <c r="B111" s="67" t="s">
        <v>500</v>
      </c>
      <c r="C111" s="68" t="s">
        <v>501</v>
      </c>
      <c r="D111" s="26" t="s">
        <v>85</v>
      </c>
      <c r="E111" s="69" t="s">
        <v>502</v>
      </c>
      <c r="F111" s="67">
        <v>1</v>
      </c>
      <c r="G111" s="67" t="s">
        <v>60</v>
      </c>
      <c r="H111" s="67" t="s">
        <v>61</v>
      </c>
      <c r="I111" s="67" t="s">
        <v>53</v>
      </c>
      <c r="J111" s="67" t="s">
        <v>43</v>
      </c>
      <c r="K111" s="67" t="s">
        <v>43</v>
      </c>
      <c r="L111" s="67">
        <v>18</v>
      </c>
      <c r="M111" s="67">
        <v>75</v>
      </c>
      <c r="N111" s="67">
        <v>81</v>
      </c>
      <c r="O111" s="67">
        <v>325</v>
      </c>
      <c r="P111" s="67">
        <v>72</v>
      </c>
      <c r="Q111" s="67">
        <v>72</v>
      </c>
      <c r="R111" s="67"/>
      <c r="S111" s="67"/>
      <c r="T111" s="67"/>
      <c r="U111" s="67"/>
      <c r="V111" s="67"/>
      <c r="W111" s="67" t="s">
        <v>62</v>
      </c>
      <c r="X111" s="40" t="s">
        <v>370</v>
      </c>
      <c r="Y111" s="40" t="s">
        <v>63</v>
      </c>
      <c r="Z111" s="67" t="s">
        <v>64</v>
      </c>
      <c r="AA111" s="67">
        <v>4738850</v>
      </c>
    </row>
    <row r="112" s="8" customFormat="1" ht="176" customHeight="1" spans="1:27">
      <c r="A112" s="26">
        <v>80</v>
      </c>
      <c r="B112" s="26" t="s">
        <v>503</v>
      </c>
      <c r="C112" s="35" t="s">
        <v>504</v>
      </c>
      <c r="D112" s="26" t="s">
        <v>39</v>
      </c>
      <c r="E112" s="34" t="s">
        <v>505</v>
      </c>
      <c r="F112" s="26">
        <v>1</v>
      </c>
      <c r="G112" s="26" t="s">
        <v>68</v>
      </c>
      <c r="H112" s="26" t="s">
        <v>69</v>
      </c>
      <c r="I112" s="26" t="s">
        <v>53</v>
      </c>
      <c r="J112" s="26" t="s">
        <v>43</v>
      </c>
      <c r="K112" s="26" t="s">
        <v>43</v>
      </c>
      <c r="L112" s="26">
        <v>21</v>
      </c>
      <c r="M112" s="26">
        <v>56</v>
      </c>
      <c r="N112" s="26">
        <v>124</v>
      </c>
      <c r="O112" s="26">
        <v>411</v>
      </c>
      <c r="P112" s="26">
        <v>50</v>
      </c>
      <c r="Q112" s="26">
        <v>50</v>
      </c>
      <c r="R112" s="26"/>
      <c r="S112" s="26"/>
      <c r="T112" s="26"/>
      <c r="U112" s="26"/>
      <c r="V112" s="26"/>
      <c r="W112" s="26" t="s">
        <v>70</v>
      </c>
      <c r="X112" s="26" t="s">
        <v>370</v>
      </c>
      <c r="Y112" s="26" t="s">
        <v>71</v>
      </c>
      <c r="Z112" s="26" t="s">
        <v>72</v>
      </c>
      <c r="AA112" s="26">
        <v>4761002</v>
      </c>
    </row>
    <row r="113" s="8" customFormat="1" ht="147" customHeight="1" spans="1:27">
      <c r="A113" s="26">
        <v>81</v>
      </c>
      <c r="B113" s="26" t="s">
        <v>506</v>
      </c>
      <c r="C113" s="35" t="s">
        <v>507</v>
      </c>
      <c r="D113" s="26" t="s">
        <v>368</v>
      </c>
      <c r="E113" s="34" t="s">
        <v>508</v>
      </c>
      <c r="F113" s="26">
        <v>1</v>
      </c>
      <c r="G113" s="26" t="s">
        <v>68</v>
      </c>
      <c r="H113" s="26" t="s">
        <v>509</v>
      </c>
      <c r="I113" s="26" t="s">
        <v>53</v>
      </c>
      <c r="J113" s="26" t="s">
        <v>43</v>
      </c>
      <c r="K113" s="26" t="s">
        <v>43</v>
      </c>
      <c r="L113" s="26">
        <v>9</v>
      </c>
      <c r="M113" s="26">
        <v>25</v>
      </c>
      <c r="N113" s="26">
        <v>78</v>
      </c>
      <c r="O113" s="26">
        <v>298</v>
      </c>
      <c r="P113" s="26">
        <v>25</v>
      </c>
      <c r="Q113" s="26">
        <v>25</v>
      </c>
      <c r="R113" s="26"/>
      <c r="S113" s="26"/>
      <c r="T113" s="26"/>
      <c r="U113" s="26"/>
      <c r="V113" s="26"/>
      <c r="W113" s="26" t="s">
        <v>70</v>
      </c>
      <c r="X113" s="26" t="s">
        <v>370</v>
      </c>
      <c r="Y113" s="26" t="s">
        <v>46</v>
      </c>
      <c r="Z113" s="26" t="s">
        <v>72</v>
      </c>
      <c r="AA113" s="26">
        <v>4761002</v>
      </c>
    </row>
    <row r="114" s="8" customFormat="1" ht="219" customHeight="1" spans="1:27">
      <c r="A114" s="26">
        <v>82</v>
      </c>
      <c r="B114" s="26" t="s">
        <v>510</v>
      </c>
      <c r="C114" s="35" t="s">
        <v>511</v>
      </c>
      <c r="D114" s="26" t="s">
        <v>300</v>
      </c>
      <c r="E114" s="34" t="s">
        <v>512</v>
      </c>
      <c r="F114" s="26">
        <v>1</v>
      </c>
      <c r="G114" s="26" t="s">
        <v>68</v>
      </c>
      <c r="H114" s="26" t="s">
        <v>509</v>
      </c>
      <c r="I114" s="26" t="s">
        <v>53</v>
      </c>
      <c r="J114" s="26" t="s">
        <v>43</v>
      </c>
      <c r="K114" s="26" t="s">
        <v>43</v>
      </c>
      <c r="L114" s="26">
        <v>6</v>
      </c>
      <c r="M114" s="26">
        <v>12</v>
      </c>
      <c r="N114" s="26">
        <v>48</v>
      </c>
      <c r="O114" s="26">
        <v>153</v>
      </c>
      <c r="P114" s="26">
        <v>35</v>
      </c>
      <c r="Q114" s="26">
        <v>35</v>
      </c>
      <c r="R114" s="26"/>
      <c r="S114" s="26"/>
      <c r="T114" s="26"/>
      <c r="U114" s="26"/>
      <c r="V114" s="26"/>
      <c r="W114" s="26" t="s">
        <v>70</v>
      </c>
      <c r="X114" s="26" t="s">
        <v>370</v>
      </c>
      <c r="Y114" s="26" t="s">
        <v>46</v>
      </c>
      <c r="Z114" s="26" t="s">
        <v>72</v>
      </c>
      <c r="AA114" s="26">
        <v>4761002</v>
      </c>
    </row>
    <row r="115" s="8" customFormat="1" ht="169" customHeight="1" spans="1:27">
      <c r="A115" s="26">
        <v>83</v>
      </c>
      <c r="B115" s="26" t="s">
        <v>513</v>
      </c>
      <c r="C115" s="35" t="s">
        <v>514</v>
      </c>
      <c r="D115" s="26" t="s">
        <v>515</v>
      </c>
      <c r="E115" s="34" t="s">
        <v>516</v>
      </c>
      <c r="F115" s="26">
        <v>1</v>
      </c>
      <c r="G115" s="26" t="s">
        <v>68</v>
      </c>
      <c r="H115" s="26" t="s">
        <v>517</v>
      </c>
      <c r="I115" s="26" t="s">
        <v>53</v>
      </c>
      <c r="J115" s="26" t="s">
        <v>43</v>
      </c>
      <c r="K115" s="26" t="s">
        <v>43</v>
      </c>
      <c r="L115" s="26">
        <v>12</v>
      </c>
      <c r="M115" s="26">
        <v>45</v>
      </c>
      <c r="N115" s="26">
        <v>65</v>
      </c>
      <c r="O115" s="26">
        <v>234</v>
      </c>
      <c r="P115" s="26">
        <v>40</v>
      </c>
      <c r="Q115" s="26">
        <v>40</v>
      </c>
      <c r="R115" s="26"/>
      <c r="S115" s="26"/>
      <c r="T115" s="26"/>
      <c r="U115" s="26"/>
      <c r="V115" s="26"/>
      <c r="W115" s="26" t="s">
        <v>70</v>
      </c>
      <c r="X115" s="26" t="s">
        <v>370</v>
      </c>
      <c r="Y115" s="26" t="s">
        <v>46</v>
      </c>
      <c r="Z115" s="26" t="s">
        <v>72</v>
      </c>
      <c r="AA115" s="26">
        <v>4761002</v>
      </c>
    </row>
    <row r="116" s="8" customFormat="1" ht="293" customHeight="1" spans="1:27">
      <c r="A116" s="26">
        <v>84</v>
      </c>
      <c r="B116" s="26" t="s">
        <v>518</v>
      </c>
      <c r="C116" s="35" t="s">
        <v>519</v>
      </c>
      <c r="D116" s="26" t="s">
        <v>300</v>
      </c>
      <c r="E116" s="34" t="s">
        <v>520</v>
      </c>
      <c r="F116" s="26">
        <v>1</v>
      </c>
      <c r="G116" s="26" t="s">
        <v>97</v>
      </c>
      <c r="H116" s="26" t="s">
        <v>212</v>
      </c>
      <c r="I116" s="26" t="s">
        <v>53</v>
      </c>
      <c r="J116" s="26" t="s">
        <v>43</v>
      </c>
      <c r="K116" s="26" t="s">
        <v>43</v>
      </c>
      <c r="L116" s="26">
        <v>101</v>
      </c>
      <c r="M116" s="26">
        <v>317</v>
      </c>
      <c r="N116" s="26">
        <v>397</v>
      </c>
      <c r="O116" s="26">
        <v>1278</v>
      </c>
      <c r="P116" s="26">
        <v>150</v>
      </c>
      <c r="Q116" s="59">
        <v>150</v>
      </c>
      <c r="R116" s="26"/>
      <c r="S116" s="26"/>
      <c r="T116" s="26"/>
      <c r="U116" s="26"/>
      <c r="V116" s="26"/>
      <c r="W116" s="53" t="s">
        <v>99</v>
      </c>
      <c r="X116" s="53" t="s">
        <v>370</v>
      </c>
      <c r="Y116" s="53" t="s">
        <v>46</v>
      </c>
      <c r="Z116" s="53" t="s">
        <v>100</v>
      </c>
      <c r="AA116" s="53">
        <v>4756868</v>
      </c>
    </row>
    <row r="117" s="8" customFormat="1" ht="170" customHeight="1" spans="1:27">
      <c r="A117" s="26">
        <v>85</v>
      </c>
      <c r="B117" s="26" t="s">
        <v>521</v>
      </c>
      <c r="C117" s="35" t="s">
        <v>522</v>
      </c>
      <c r="D117" s="26" t="s">
        <v>173</v>
      </c>
      <c r="E117" s="34" t="s">
        <v>523</v>
      </c>
      <c r="F117" s="26">
        <v>1</v>
      </c>
      <c r="G117" s="26" t="s">
        <v>68</v>
      </c>
      <c r="H117" s="26" t="s">
        <v>517</v>
      </c>
      <c r="I117" s="26" t="s">
        <v>53</v>
      </c>
      <c r="J117" s="26" t="s">
        <v>43</v>
      </c>
      <c r="K117" s="26" t="s">
        <v>43</v>
      </c>
      <c r="L117" s="26">
        <v>15</v>
      </c>
      <c r="M117" s="26">
        <v>39</v>
      </c>
      <c r="N117" s="26">
        <v>75</v>
      </c>
      <c r="O117" s="26">
        <v>267</v>
      </c>
      <c r="P117" s="26">
        <v>45</v>
      </c>
      <c r="Q117" s="26">
        <v>45</v>
      </c>
      <c r="R117" s="26"/>
      <c r="S117" s="26"/>
      <c r="T117" s="26"/>
      <c r="U117" s="26"/>
      <c r="V117" s="26"/>
      <c r="W117" s="26" t="s">
        <v>70</v>
      </c>
      <c r="X117" s="26" t="s">
        <v>370</v>
      </c>
      <c r="Y117" s="26" t="s">
        <v>46</v>
      </c>
      <c r="Z117" s="26" t="s">
        <v>72</v>
      </c>
      <c r="AA117" s="26">
        <v>4761002</v>
      </c>
    </row>
    <row r="118" s="8" customFormat="1" ht="147" customHeight="1" spans="1:27">
      <c r="A118" s="36" t="s">
        <v>524</v>
      </c>
      <c r="B118" s="26"/>
      <c r="C118" s="43"/>
      <c r="D118" s="26"/>
      <c r="E118" s="36"/>
      <c r="F118" s="26">
        <f>SUM(F119:F127)</f>
        <v>9</v>
      </c>
      <c r="G118" s="26"/>
      <c r="H118" s="26"/>
      <c r="I118" s="26"/>
      <c r="J118" s="26"/>
      <c r="K118" s="26"/>
      <c r="L118" s="26"/>
      <c r="M118" s="26"/>
      <c r="N118" s="26"/>
      <c r="O118" s="55"/>
      <c r="P118" s="26">
        <f>SUM(P119:P127)</f>
        <v>665.31</v>
      </c>
      <c r="Q118" s="26">
        <f>SUM(Q119:Q127)</f>
        <v>665.31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="4" customFormat="1" ht="378" customHeight="1" spans="1:27">
      <c r="A119" s="26">
        <v>86</v>
      </c>
      <c r="B119" s="26" t="s">
        <v>525</v>
      </c>
      <c r="C119" s="35" t="s">
        <v>526</v>
      </c>
      <c r="D119" s="26" t="s">
        <v>527</v>
      </c>
      <c r="E119" s="34" t="s">
        <v>528</v>
      </c>
      <c r="F119" s="26">
        <v>1</v>
      </c>
      <c r="G119" s="26" t="s">
        <v>78</v>
      </c>
      <c r="H119" s="26" t="s">
        <v>240</v>
      </c>
      <c r="I119" s="26" t="s">
        <v>43</v>
      </c>
      <c r="J119" s="26" t="s">
        <v>43</v>
      </c>
      <c r="K119" s="26" t="s">
        <v>43</v>
      </c>
      <c r="L119" s="26" t="s">
        <v>529</v>
      </c>
      <c r="M119" s="26" t="s">
        <v>256</v>
      </c>
      <c r="N119" s="26" t="s">
        <v>530</v>
      </c>
      <c r="O119" s="26" t="s">
        <v>531</v>
      </c>
      <c r="P119" s="26">
        <v>103</v>
      </c>
      <c r="Q119" s="26">
        <v>103</v>
      </c>
      <c r="R119" s="26"/>
      <c r="S119" s="26"/>
      <c r="T119" s="26"/>
      <c r="U119" s="26"/>
      <c r="V119" s="26"/>
      <c r="W119" s="26" t="s">
        <v>80</v>
      </c>
      <c r="X119" s="26" t="s">
        <v>45</v>
      </c>
      <c r="Y119" s="26" t="s">
        <v>92</v>
      </c>
      <c r="Z119" s="26" t="s">
        <v>82</v>
      </c>
      <c r="AA119" s="26">
        <v>4711019</v>
      </c>
    </row>
    <row r="120" s="4" customFormat="1" ht="144" customHeight="1" spans="1:27">
      <c r="A120" s="26">
        <v>87</v>
      </c>
      <c r="B120" s="26" t="s">
        <v>532</v>
      </c>
      <c r="C120" s="35" t="s">
        <v>533</v>
      </c>
      <c r="D120" s="26" t="s">
        <v>410</v>
      </c>
      <c r="E120" s="34" t="s">
        <v>534</v>
      </c>
      <c r="F120" s="38">
        <v>1</v>
      </c>
      <c r="G120" s="26" t="s">
        <v>78</v>
      </c>
      <c r="H120" s="26" t="s">
        <v>79</v>
      </c>
      <c r="I120" s="26" t="s">
        <v>53</v>
      </c>
      <c r="J120" s="26" t="s">
        <v>43</v>
      </c>
      <c r="K120" s="26" t="s">
        <v>43</v>
      </c>
      <c r="L120" s="26">
        <v>63</v>
      </c>
      <c r="M120" s="26">
        <v>369</v>
      </c>
      <c r="N120" s="26">
        <v>199</v>
      </c>
      <c r="O120" s="26">
        <v>678</v>
      </c>
      <c r="P120" s="26">
        <v>70</v>
      </c>
      <c r="Q120" s="26">
        <v>70</v>
      </c>
      <c r="R120" s="26"/>
      <c r="S120" s="26"/>
      <c r="T120" s="26"/>
      <c r="U120" s="26"/>
      <c r="V120" s="26"/>
      <c r="W120" s="26" t="s">
        <v>80</v>
      </c>
      <c r="X120" s="26" t="s">
        <v>45</v>
      </c>
      <c r="Y120" s="26" t="s">
        <v>81</v>
      </c>
      <c r="Z120" s="26" t="s">
        <v>82</v>
      </c>
      <c r="AA120" s="26">
        <v>4711019</v>
      </c>
    </row>
    <row r="121" s="8" customFormat="1" ht="223" customHeight="1" spans="1:27">
      <c r="A121" s="26">
        <v>88</v>
      </c>
      <c r="B121" s="26" t="s">
        <v>535</v>
      </c>
      <c r="C121" s="35" t="s">
        <v>536</v>
      </c>
      <c r="D121" s="26" t="s">
        <v>76</v>
      </c>
      <c r="E121" s="34" t="s">
        <v>537</v>
      </c>
      <c r="F121" s="38">
        <v>1</v>
      </c>
      <c r="G121" s="26" t="s">
        <v>78</v>
      </c>
      <c r="H121" s="26" t="s">
        <v>292</v>
      </c>
      <c r="I121" s="26" t="s">
        <v>43</v>
      </c>
      <c r="J121" s="26" t="s">
        <v>43</v>
      </c>
      <c r="K121" s="26" t="s">
        <v>43</v>
      </c>
      <c r="L121" s="26">
        <v>70</v>
      </c>
      <c r="M121" s="26">
        <v>178</v>
      </c>
      <c r="N121" s="26">
        <v>435</v>
      </c>
      <c r="O121" s="26">
        <v>1360</v>
      </c>
      <c r="P121" s="26">
        <v>160</v>
      </c>
      <c r="Q121" s="26">
        <v>160</v>
      </c>
      <c r="R121" s="26"/>
      <c r="S121" s="26"/>
      <c r="T121" s="26"/>
      <c r="U121" s="26"/>
      <c r="V121" s="26"/>
      <c r="W121" s="26" t="s">
        <v>80</v>
      </c>
      <c r="X121" s="26" t="s">
        <v>45</v>
      </c>
      <c r="Y121" s="26" t="s">
        <v>81</v>
      </c>
      <c r="Z121" s="26" t="s">
        <v>82</v>
      </c>
      <c r="AA121" s="26">
        <v>4711019</v>
      </c>
    </row>
    <row r="122" s="8" customFormat="1" ht="168" customHeight="1" spans="1:27">
      <c r="A122" s="26">
        <v>89</v>
      </c>
      <c r="B122" s="26" t="s">
        <v>538</v>
      </c>
      <c r="C122" s="35" t="s">
        <v>539</v>
      </c>
      <c r="D122" s="26" t="s">
        <v>103</v>
      </c>
      <c r="E122" s="34" t="s">
        <v>540</v>
      </c>
      <c r="F122" s="26">
        <v>1</v>
      </c>
      <c r="G122" s="26" t="s">
        <v>97</v>
      </c>
      <c r="H122" s="26" t="s">
        <v>105</v>
      </c>
      <c r="I122" s="26" t="s">
        <v>53</v>
      </c>
      <c r="J122" s="26" t="s">
        <v>43</v>
      </c>
      <c r="K122" s="26" t="s">
        <v>43</v>
      </c>
      <c r="L122" s="26">
        <v>44</v>
      </c>
      <c r="M122" s="26">
        <v>112</v>
      </c>
      <c r="N122" s="26">
        <v>115</v>
      </c>
      <c r="O122" s="26">
        <v>367</v>
      </c>
      <c r="P122" s="26">
        <v>45</v>
      </c>
      <c r="Q122" s="26">
        <v>45</v>
      </c>
      <c r="R122" s="59"/>
      <c r="S122" s="59"/>
      <c r="T122" s="59"/>
      <c r="U122" s="59"/>
      <c r="V122" s="26"/>
      <c r="W122" s="53" t="s">
        <v>99</v>
      </c>
      <c r="X122" s="53" t="s">
        <v>45</v>
      </c>
      <c r="Y122" s="53" t="s">
        <v>46</v>
      </c>
      <c r="Z122" s="53" t="s">
        <v>100</v>
      </c>
      <c r="AA122" s="53">
        <v>4756868</v>
      </c>
    </row>
    <row r="123" s="8" customFormat="1" ht="150" spans="1:27">
      <c r="A123" s="26">
        <v>90</v>
      </c>
      <c r="B123" s="26" t="s">
        <v>541</v>
      </c>
      <c r="C123" s="35" t="s">
        <v>542</v>
      </c>
      <c r="D123" s="26" t="s">
        <v>76</v>
      </c>
      <c r="E123" s="34" t="s">
        <v>543</v>
      </c>
      <c r="F123" s="26">
        <v>1</v>
      </c>
      <c r="G123" s="26" t="s">
        <v>97</v>
      </c>
      <c r="H123" s="26" t="s">
        <v>115</v>
      </c>
      <c r="I123" s="26" t="s">
        <v>53</v>
      </c>
      <c r="J123" s="26" t="s">
        <v>43</v>
      </c>
      <c r="K123" s="26" t="s">
        <v>53</v>
      </c>
      <c r="L123" s="26">
        <v>11</v>
      </c>
      <c r="M123" s="26">
        <v>27</v>
      </c>
      <c r="N123" s="26" t="s">
        <v>544</v>
      </c>
      <c r="O123" s="26">
        <v>77</v>
      </c>
      <c r="P123" s="26">
        <v>30</v>
      </c>
      <c r="Q123" s="26">
        <v>30</v>
      </c>
      <c r="R123" s="59"/>
      <c r="S123" s="59"/>
      <c r="T123" s="59"/>
      <c r="U123" s="59"/>
      <c r="V123" s="26"/>
      <c r="W123" s="53" t="s">
        <v>99</v>
      </c>
      <c r="X123" s="53" t="s">
        <v>45</v>
      </c>
      <c r="Y123" s="53" t="s">
        <v>46</v>
      </c>
      <c r="Z123" s="53" t="s">
        <v>100</v>
      </c>
      <c r="AA123" s="53">
        <v>4756868</v>
      </c>
    </row>
    <row r="124" s="8" customFormat="1" ht="145" customHeight="1" spans="1:27">
      <c r="A124" s="26">
        <v>91</v>
      </c>
      <c r="B124" s="55" t="s">
        <v>545</v>
      </c>
      <c r="C124" s="65" t="s">
        <v>546</v>
      </c>
      <c r="D124" s="55" t="s">
        <v>527</v>
      </c>
      <c r="E124" s="66" t="s">
        <v>547</v>
      </c>
      <c r="F124" s="55">
        <v>1</v>
      </c>
      <c r="G124" s="55" t="s">
        <v>412</v>
      </c>
      <c r="H124" s="26" t="s">
        <v>548</v>
      </c>
      <c r="I124" s="55" t="s">
        <v>43</v>
      </c>
      <c r="J124" s="26" t="s">
        <v>43</v>
      </c>
      <c r="K124" s="26" t="s">
        <v>43</v>
      </c>
      <c r="L124" s="26">
        <v>25</v>
      </c>
      <c r="M124" s="26">
        <v>63</v>
      </c>
      <c r="N124" s="26">
        <v>57</v>
      </c>
      <c r="O124" s="55">
        <v>190</v>
      </c>
      <c r="P124" s="55">
        <v>80</v>
      </c>
      <c r="Q124" s="55">
        <v>80</v>
      </c>
      <c r="R124" s="55"/>
      <c r="S124" s="55"/>
      <c r="T124" s="55"/>
      <c r="U124" s="55"/>
      <c r="V124" s="55"/>
      <c r="W124" s="55" t="s">
        <v>414</v>
      </c>
      <c r="X124" s="53" t="s">
        <v>45</v>
      </c>
      <c r="Y124" s="55" t="s">
        <v>46</v>
      </c>
      <c r="Z124" s="26" t="s">
        <v>415</v>
      </c>
      <c r="AA124" s="26">
        <v>4762311</v>
      </c>
    </row>
    <row r="125" s="8" customFormat="1" ht="139" customHeight="1" spans="1:27">
      <c r="A125" s="26">
        <v>92</v>
      </c>
      <c r="B125" s="26" t="s">
        <v>549</v>
      </c>
      <c r="C125" s="35" t="s">
        <v>550</v>
      </c>
      <c r="D125" s="26" t="s">
        <v>300</v>
      </c>
      <c r="E125" s="34" t="s">
        <v>551</v>
      </c>
      <c r="F125" s="26">
        <v>1</v>
      </c>
      <c r="G125" s="26" t="s">
        <v>184</v>
      </c>
      <c r="H125" s="26" t="s">
        <v>442</v>
      </c>
      <c r="I125" s="50" t="s">
        <v>43</v>
      </c>
      <c r="J125" s="50" t="s">
        <v>43</v>
      </c>
      <c r="K125" s="50" t="s">
        <v>43</v>
      </c>
      <c r="L125" s="50" t="s">
        <v>552</v>
      </c>
      <c r="M125" s="50" t="s">
        <v>553</v>
      </c>
      <c r="N125" s="50" t="s">
        <v>554</v>
      </c>
      <c r="O125" s="50" t="s">
        <v>555</v>
      </c>
      <c r="P125" s="50">
        <v>59</v>
      </c>
      <c r="Q125" s="50">
        <v>59</v>
      </c>
      <c r="R125" s="26"/>
      <c r="S125" s="64"/>
      <c r="T125" s="64"/>
      <c r="U125" s="59"/>
      <c r="V125" s="26"/>
      <c r="W125" s="53" t="s">
        <v>260</v>
      </c>
      <c r="X125" s="53" t="s">
        <v>45</v>
      </c>
      <c r="Y125" s="55" t="s">
        <v>556</v>
      </c>
      <c r="Z125" s="53" t="s">
        <v>192</v>
      </c>
      <c r="AA125" s="53">
        <v>4717381</v>
      </c>
    </row>
    <row r="126" s="4" customFormat="1" ht="193" customHeight="1" spans="1:27">
      <c r="A126" s="26">
        <v>93</v>
      </c>
      <c r="B126" s="40" t="s">
        <v>557</v>
      </c>
      <c r="C126" s="41" t="s">
        <v>558</v>
      </c>
      <c r="D126" s="40" t="s">
        <v>559</v>
      </c>
      <c r="E126" s="42" t="s">
        <v>560</v>
      </c>
      <c r="F126" s="26">
        <v>1</v>
      </c>
      <c r="G126" s="72" t="s">
        <v>217</v>
      </c>
      <c r="H126" s="72" t="s">
        <v>218</v>
      </c>
      <c r="I126" s="72"/>
      <c r="J126" s="72"/>
      <c r="K126" s="72"/>
      <c r="L126" s="72">
        <v>4972</v>
      </c>
      <c r="M126" s="72">
        <v>14531</v>
      </c>
      <c r="N126" s="72">
        <v>21722</v>
      </c>
      <c r="O126" s="72">
        <v>69703</v>
      </c>
      <c r="P126" s="67">
        <v>50</v>
      </c>
      <c r="Q126" s="67">
        <v>50</v>
      </c>
      <c r="R126" s="67"/>
      <c r="S126" s="67"/>
      <c r="T126" s="67"/>
      <c r="U126" s="67"/>
      <c r="V126" s="67"/>
      <c r="W126" s="40" t="s">
        <v>561</v>
      </c>
      <c r="X126" s="40" t="s">
        <v>45</v>
      </c>
      <c r="Y126" s="40" t="s">
        <v>562</v>
      </c>
      <c r="Z126" s="26" t="s">
        <v>563</v>
      </c>
      <c r="AA126" s="26">
        <v>4805086</v>
      </c>
    </row>
    <row r="127" s="4" customFormat="1" ht="113" customHeight="1" spans="1:27">
      <c r="A127" s="26">
        <v>94</v>
      </c>
      <c r="B127" s="40" t="s">
        <v>564</v>
      </c>
      <c r="C127" s="41" t="s">
        <v>565</v>
      </c>
      <c r="D127" s="40" t="s">
        <v>559</v>
      </c>
      <c r="E127" s="34" t="s">
        <v>566</v>
      </c>
      <c r="F127" s="38">
        <v>1</v>
      </c>
      <c r="G127" s="26" t="s">
        <v>97</v>
      </c>
      <c r="H127" s="26" t="s">
        <v>121</v>
      </c>
      <c r="I127" s="26" t="s">
        <v>43</v>
      </c>
      <c r="J127" s="26" t="s">
        <v>43</v>
      </c>
      <c r="K127" s="26" t="s">
        <v>43</v>
      </c>
      <c r="L127" s="26">
        <v>47</v>
      </c>
      <c r="M127" s="26">
        <v>153</v>
      </c>
      <c r="N127" s="26">
        <v>182</v>
      </c>
      <c r="O127" s="26">
        <v>685</v>
      </c>
      <c r="P127" s="26">
        <v>68.31</v>
      </c>
      <c r="Q127" s="26">
        <v>68.31</v>
      </c>
      <c r="R127" s="26"/>
      <c r="S127" s="26"/>
      <c r="T127" s="26"/>
      <c r="U127" s="26"/>
      <c r="V127" s="26"/>
      <c r="W127" s="40" t="s">
        <v>561</v>
      </c>
      <c r="X127" s="40" t="s">
        <v>45</v>
      </c>
      <c r="Y127" s="26" t="s">
        <v>567</v>
      </c>
      <c r="Z127" s="26" t="s">
        <v>563</v>
      </c>
      <c r="AA127" s="26">
        <v>4805086</v>
      </c>
    </row>
    <row r="128" s="4" customFormat="1" ht="50" customHeight="1" spans="1:27">
      <c r="A128" s="36" t="s">
        <v>568</v>
      </c>
      <c r="B128" s="26"/>
      <c r="C128" s="43"/>
      <c r="D128" s="38"/>
      <c r="E128" s="36"/>
      <c r="F128" s="38">
        <f>SUM(F129:F134)</f>
        <v>6</v>
      </c>
      <c r="G128" s="26"/>
      <c r="H128" s="26"/>
      <c r="I128" s="26"/>
      <c r="J128" s="26"/>
      <c r="K128" s="26"/>
      <c r="L128" s="26"/>
      <c r="M128" s="26"/>
      <c r="N128" s="26"/>
      <c r="O128" s="55"/>
      <c r="P128" s="38">
        <f>SUM(P129:P134)</f>
        <v>1061.47</v>
      </c>
      <c r="Q128" s="38">
        <f>SUM(Q129:Q134)</f>
        <v>1061.47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="8" customFormat="1" ht="251" customHeight="1" spans="1:27">
      <c r="A129" s="26">
        <v>95</v>
      </c>
      <c r="B129" s="26" t="s">
        <v>569</v>
      </c>
      <c r="C129" s="35" t="s">
        <v>570</v>
      </c>
      <c r="D129" s="26" t="s">
        <v>131</v>
      </c>
      <c r="E129" s="34" t="s">
        <v>571</v>
      </c>
      <c r="F129" s="26">
        <v>1</v>
      </c>
      <c r="G129" s="26" t="s">
        <v>78</v>
      </c>
      <c r="H129" s="26"/>
      <c r="I129" s="26"/>
      <c r="J129" s="26"/>
      <c r="K129" s="26"/>
      <c r="L129" s="26"/>
      <c r="M129" s="26"/>
      <c r="N129" s="26">
        <v>25</v>
      </c>
      <c r="O129" s="26">
        <v>80</v>
      </c>
      <c r="P129" s="26">
        <v>243.47</v>
      </c>
      <c r="Q129" s="26">
        <v>243.47</v>
      </c>
      <c r="R129" s="26"/>
      <c r="S129" s="26"/>
      <c r="T129" s="26"/>
      <c r="U129" s="26"/>
      <c r="V129" s="26"/>
      <c r="W129" s="26" t="s">
        <v>572</v>
      </c>
      <c r="X129" s="26" t="s">
        <v>45</v>
      </c>
      <c r="Y129" s="26" t="s">
        <v>573</v>
      </c>
      <c r="Z129" s="26" t="s">
        <v>574</v>
      </c>
      <c r="AA129" s="26">
        <v>4711010</v>
      </c>
    </row>
    <row r="130" s="8" customFormat="1" ht="162" customHeight="1" spans="1:27">
      <c r="A130" s="26">
        <v>96</v>
      </c>
      <c r="B130" s="26" t="s">
        <v>575</v>
      </c>
      <c r="C130" s="35" t="s">
        <v>576</v>
      </c>
      <c r="D130" s="26" t="s">
        <v>577</v>
      </c>
      <c r="E130" s="34" t="s">
        <v>578</v>
      </c>
      <c r="F130" s="26">
        <v>1</v>
      </c>
      <c r="G130" s="26" t="s">
        <v>60</v>
      </c>
      <c r="H130" s="26" t="s">
        <v>461</v>
      </c>
      <c r="I130" s="26" t="s">
        <v>53</v>
      </c>
      <c r="J130" s="26" t="s">
        <v>43</v>
      </c>
      <c r="K130" s="26" t="s">
        <v>43</v>
      </c>
      <c r="L130" s="26">
        <v>3</v>
      </c>
      <c r="M130" s="26">
        <v>8</v>
      </c>
      <c r="N130" s="26">
        <v>10</v>
      </c>
      <c r="O130" s="55">
        <v>35</v>
      </c>
      <c r="P130" s="26">
        <v>70</v>
      </c>
      <c r="Q130" s="26">
        <v>70</v>
      </c>
      <c r="R130" s="26"/>
      <c r="S130" s="26"/>
      <c r="T130" s="26"/>
      <c r="U130" s="26"/>
      <c r="V130" s="26"/>
      <c r="W130" s="26" t="s">
        <v>579</v>
      </c>
      <c r="X130" s="26" t="s">
        <v>45</v>
      </c>
      <c r="Y130" s="26" t="s">
        <v>46</v>
      </c>
      <c r="Z130" s="26" t="s">
        <v>580</v>
      </c>
      <c r="AA130" s="26">
        <v>4738834</v>
      </c>
    </row>
    <row r="131" s="8" customFormat="1" ht="155" customHeight="1" spans="1:27">
      <c r="A131" s="26">
        <v>97</v>
      </c>
      <c r="B131" s="26" t="s">
        <v>581</v>
      </c>
      <c r="C131" s="35" t="s">
        <v>582</v>
      </c>
      <c r="D131" s="26" t="s">
        <v>577</v>
      </c>
      <c r="E131" s="34" t="s">
        <v>583</v>
      </c>
      <c r="F131" s="26">
        <v>1</v>
      </c>
      <c r="G131" s="26" t="s">
        <v>60</v>
      </c>
      <c r="H131" s="26" t="s">
        <v>584</v>
      </c>
      <c r="I131" s="26" t="s">
        <v>53</v>
      </c>
      <c r="J131" s="26" t="s">
        <v>43</v>
      </c>
      <c r="K131" s="26" t="s">
        <v>43</v>
      </c>
      <c r="L131" s="26">
        <v>5</v>
      </c>
      <c r="M131" s="26">
        <v>12</v>
      </c>
      <c r="N131" s="26">
        <v>15</v>
      </c>
      <c r="O131" s="55">
        <v>40</v>
      </c>
      <c r="P131" s="26">
        <v>88</v>
      </c>
      <c r="Q131" s="26">
        <v>88</v>
      </c>
      <c r="R131" s="26"/>
      <c r="S131" s="26"/>
      <c r="T131" s="26"/>
      <c r="U131" s="26"/>
      <c r="V131" s="26"/>
      <c r="W131" s="26" t="s">
        <v>579</v>
      </c>
      <c r="X131" s="26" t="s">
        <v>45</v>
      </c>
      <c r="Y131" s="26" t="s">
        <v>585</v>
      </c>
      <c r="Z131" s="26" t="s">
        <v>580</v>
      </c>
      <c r="AA131" s="26">
        <v>4738834</v>
      </c>
    </row>
    <row r="132" s="8" customFormat="1" ht="141" customHeight="1" spans="1:27">
      <c r="A132" s="26">
        <v>98</v>
      </c>
      <c r="B132" s="40" t="s">
        <v>586</v>
      </c>
      <c r="C132" s="41" t="s">
        <v>587</v>
      </c>
      <c r="D132" s="26" t="s">
        <v>39</v>
      </c>
      <c r="E132" s="42" t="s">
        <v>588</v>
      </c>
      <c r="F132" s="40">
        <v>1</v>
      </c>
      <c r="G132" s="40" t="s">
        <v>60</v>
      </c>
      <c r="H132" s="40" t="s">
        <v>589</v>
      </c>
      <c r="I132" s="40" t="s">
        <v>43</v>
      </c>
      <c r="J132" s="40" t="s">
        <v>43</v>
      </c>
      <c r="K132" s="40" t="s">
        <v>43</v>
      </c>
      <c r="L132" s="40">
        <v>14</v>
      </c>
      <c r="M132" s="40">
        <v>50</v>
      </c>
      <c r="N132" s="40">
        <v>122</v>
      </c>
      <c r="O132" s="67">
        <v>396</v>
      </c>
      <c r="P132" s="40">
        <v>35</v>
      </c>
      <c r="Q132" s="40">
        <v>35</v>
      </c>
      <c r="R132" s="40"/>
      <c r="S132" s="40"/>
      <c r="T132" s="40"/>
      <c r="U132" s="40"/>
      <c r="V132" s="40"/>
      <c r="W132" s="40" t="s">
        <v>62</v>
      </c>
      <c r="X132" s="40" t="s">
        <v>590</v>
      </c>
      <c r="Y132" s="40" t="s">
        <v>63</v>
      </c>
      <c r="Z132" s="40" t="s">
        <v>64</v>
      </c>
      <c r="AA132" s="40">
        <v>4738850</v>
      </c>
    </row>
    <row r="133" s="8" customFormat="1" ht="141" customHeight="1" spans="1:27">
      <c r="A133" s="26">
        <v>99</v>
      </c>
      <c r="B133" s="26" t="s">
        <v>591</v>
      </c>
      <c r="C133" s="35" t="s">
        <v>592</v>
      </c>
      <c r="D133" s="36" t="s">
        <v>131</v>
      </c>
      <c r="E133" s="34" t="s">
        <v>593</v>
      </c>
      <c r="F133" s="26">
        <v>1</v>
      </c>
      <c r="G133" s="26" t="s">
        <v>41</v>
      </c>
      <c r="H133" s="26" t="s">
        <v>288</v>
      </c>
      <c r="I133" s="26" t="s">
        <v>43</v>
      </c>
      <c r="J133" s="26" t="s">
        <v>43</v>
      </c>
      <c r="K133" s="26" t="s">
        <v>43</v>
      </c>
      <c r="L133" s="26">
        <v>24</v>
      </c>
      <c r="M133" s="26">
        <v>55</v>
      </c>
      <c r="N133" s="26">
        <v>208</v>
      </c>
      <c r="O133" s="26">
        <v>707</v>
      </c>
      <c r="P133" s="40">
        <v>300</v>
      </c>
      <c r="Q133" s="40">
        <v>300</v>
      </c>
      <c r="R133" s="26"/>
      <c r="S133" s="26"/>
      <c r="T133" s="26"/>
      <c r="U133" s="26"/>
      <c r="V133" s="26"/>
      <c r="W133" s="26" t="s">
        <v>44</v>
      </c>
      <c r="X133" s="26" t="s">
        <v>594</v>
      </c>
      <c r="Y133" s="26" t="s">
        <v>81</v>
      </c>
      <c r="Z133" s="26" t="s">
        <v>47</v>
      </c>
      <c r="AA133" s="26">
        <v>4713018</v>
      </c>
    </row>
    <row r="134" s="9" customFormat="1" ht="335" customHeight="1" spans="1:27">
      <c r="A134" s="26">
        <v>100</v>
      </c>
      <c r="B134" s="74" t="s">
        <v>595</v>
      </c>
      <c r="C134" s="67" t="s">
        <v>596</v>
      </c>
      <c r="D134" s="74" t="s">
        <v>410</v>
      </c>
      <c r="E134" s="75" t="s">
        <v>597</v>
      </c>
      <c r="F134" s="74">
        <v>1</v>
      </c>
      <c r="G134" s="74" t="s">
        <v>412</v>
      </c>
      <c r="H134" s="74" t="s">
        <v>477</v>
      </c>
      <c r="I134" s="74" t="s">
        <v>53</v>
      </c>
      <c r="J134" s="74" t="s">
        <v>43</v>
      </c>
      <c r="K134" s="74" t="s">
        <v>43</v>
      </c>
      <c r="L134" s="74">
        <v>14</v>
      </c>
      <c r="M134" s="74">
        <v>37</v>
      </c>
      <c r="N134" s="74">
        <v>245</v>
      </c>
      <c r="O134" s="74">
        <v>555</v>
      </c>
      <c r="P134" s="74">
        <v>325</v>
      </c>
      <c r="Q134" s="74">
        <v>325</v>
      </c>
      <c r="R134" s="74"/>
      <c r="S134" s="74"/>
      <c r="T134" s="74"/>
      <c r="U134" s="74"/>
      <c r="V134" s="74"/>
      <c r="W134" s="74" t="s">
        <v>412</v>
      </c>
      <c r="X134" s="90" t="s">
        <v>45</v>
      </c>
      <c r="Y134" s="74" t="s">
        <v>46</v>
      </c>
      <c r="Z134" s="74" t="s">
        <v>415</v>
      </c>
      <c r="AA134" s="74">
        <v>4762311</v>
      </c>
    </row>
    <row r="135" s="9" customFormat="1" ht="41" customHeight="1" spans="1:27">
      <c r="A135" s="34" t="s">
        <v>598</v>
      </c>
      <c r="B135" s="27"/>
      <c r="C135" s="35"/>
      <c r="D135" s="27"/>
      <c r="E135" s="34"/>
      <c r="F135" s="27">
        <f>F136+F138+F140</f>
        <v>3</v>
      </c>
      <c r="G135" s="27"/>
      <c r="H135" s="27"/>
      <c r="I135" s="27"/>
      <c r="J135" s="27"/>
      <c r="K135" s="27"/>
      <c r="L135" s="27"/>
      <c r="M135" s="27"/>
      <c r="N135" s="27"/>
      <c r="O135" s="57"/>
      <c r="P135" s="27">
        <f>P136+P138+P140</f>
        <v>526.5</v>
      </c>
      <c r="Q135" s="27">
        <f>Q136+Q138+Q140</f>
        <v>526.5</v>
      </c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="8" customFormat="1" ht="49" customHeight="1" spans="1:27">
      <c r="A136" s="36" t="s">
        <v>599</v>
      </c>
      <c r="B136" s="26"/>
      <c r="C136" s="43"/>
      <c r="D136" s="26"/>
      <c r="E136" s="36"/>
      <c r="F136" s="26">
        <f>SUM(F139:F139)</f>
        <v>1</v>
      </c>
      <c r="G136" s="26"/>
      <c r="H136" s="26"/>
      <c r="I136" s="26"/>
      <c r="J136" s="26"/>
      <c r="K136" s="26"/>
      <c r="L136" s="26"/>
      <c r="M136" s="26"/>
      <c r="N136" s="26"/>
      <c r="O136" s="55"/>
      <c r="P136" s="26">
        <f>SUM(P137:P137)</f>
        <v>210</v>
      </c>
      <c r="Q136" s="26">
        <f>SUM(Q137:Q137)</f>
        <v>210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="8" customFormat="1" ht="198" customHeight="1" spans="1:27">
      <c r="A137" s="26">
        <v>101</v>
      </c>
      <c r="B137" s="74" t="s">
        <v>600</v>
      </c>
      <c r="C137" s="76" t="s">
        <v>601</v>
      </c>
      <c r="D137" s="26" t="s">
        <v>131</v>
      </c>
      <c r="E137" s="75" t="s">
        <v>602</v>
      </c>
      <c r="F137" s="74">
        <v>1</v>
      </c>
      <c r="G137" s="74" t="s">
        <v>78</v>
      </c>
      <c r="H137" s="74"/>
      <c r="I137" s="74"/>
      <c r="J137" s="74"/>
      <c r="K137" s="74"/>
      <c r="L137" s="74"/>
      <c r="M137" s="74"/>
      <c r="N137" s="74"/>
      <c r="O137" s="74"/>
      <c r="P137" s="74">
        <v>210</v>
      </c>
      <c r="Q137" s="74">
        <v>210</v>
      </c>
      <c r="R137" s="74"/>
      <c r="S137" s="74"/>
      <c r="T137" s="74"/>
      <c r="U137" s="74"/>
      <c r="V137" s="74"/>
      <c r="W137" s="74" t="s">
        <v>80</v>
      </c>
      <c r="X137" s="74" t="s">
        <v>190</v>
      </c>
      <c r="Y137" s="74" t="s">
        <v>603</v>
      </c>
      <c r="Z137" s="74" t="s">
        <v>604</v>
      </c>
      <c r="AA137" s="74">
        <v>4762808</v>
      </c>
    </row>
    <row r="138" s="8" customFormat="1" ht="40" customHeight="1" spans="1:27">
      <c r="A138" s="36" t="s">
        <v>605</v>
      </c>
      <c r="B138" s="26"/>
      <c r="C138" s="43"/>
      <c r="D138" s="26"/>
      <c r="E138" s="36"/>
      <c r="F138" s="26">
        <f>SUM(F141:F141)</f>
        <v>1</v>
      </c>
      <c r="G138" s="26"/>
      <c r="H138" s="26"/>
      <c r="I138" s="26"/>
      <c r="J138" s="26"/>
      <c r="K138" s="26"/>
      <c r="L138" s="26"/>
      <c r="M138" s="26"/>
      <c r="N138" s="26"/>
      <c r="O138" s="55"/>
      <c r="P138" s="26">
        <f>SUM(P139:P139)</f>
        <v>298</v>
      </c>
      <c r="Q138" s="26">
        <f>SUM(Q139:Q139)</f>
        <v>298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="8" customFormat="1" ht="165" customHeight="1" spans="1:27">
      <c r="A139" s="26">
        <v>102</v>
      </c>
      <c r="B139" s="26" t="s">
        <v>606</v>
      </c>
      <c r="C139" s="43" t="s">
        <v>607</v>
      </c>
      <c r="D139" s="26" t="s">
        <v>131</v>
      </c>
      <c r="E139" s="77" t="s">
        <v>608</v>
      </c>
      <c r="F139" s="26">
        <v>1</v>
      </c>
      <c r="G139" s="26" t="s">
        <v>51</v>
      </c>
      <c r="H139" s="26" t="s">
        <v>140</v>
      </c>
      <c r="I139" s="26" t="s">
        <v>43</v>
      </c>
      <c r="J139" s="26" t="s">
        <v>43</v>
      </c>
      <c r="K139" s="26" t="s">
        <v>43</v>
      </c>
      <c r="L139" s="26">
        <v>57</v>
      </c>
      <c r="M139" s="26">
        <v>159</v>
      </c>
      <c r="N139" s="26">
        <v>368</v>
      </c>
      <c r="O139" s="55">
        <v>1267</v>
      </c>
      <c r="P139" s="40">
        <v>298</v>
      </c>
      <c r="Q139" s="40">
        <v>298</v>
      </c>
      <c r="R139" s="26"/>
      <c r="S139" s="26"/>
      <c r="T139" s="26"/>
      <c r="U139" s="26"/>
      <c r="V139" s="26"/>
      <c r="W139" s="26" t="s">
        <v>54</v>
      </c>
      <c r="X139" s="26" t="s">
        <v>594</v>
      </c>
      <c r="Y139" s="26" t="s">
        <v>609</v>
      </c>
      <c r="Z139" s="26" t="s">
        <v>56</v>
      </c>
      <c r="AA139" s="26">
        <v>4730006</v>
      </c>
    </row>
    <row r="140" s="8" customFormat="1" ht="38" customHeight="1" spans="1:27">
      <c r="A140" s="36" t="s">
        <v>610</v>
      </c>
      <c r="B140" s="26"/>
      <c r="C140" s="43"/>
      <c r="D140" s="26"/>
      <c r="E140" s="36"/>
      <c r="F140" s="26">
        <v>1</v>
      </c>
      <c r="G140" s="26"/>
      <c r="H140" s="26"/>
      <c r="I140" s="26"/>
      <c r="J140" s="26"/>
      <c r="K140" s="26"/>
      <c r="L140" s="26"/>
      <c r="M140" s="26"/>
      <c r="N140" s="26"/>
      <c r="O140" s="55"/>
      <c r="P140" s="26">
        <v>18.5</v>
      </c>
      <c r="Q140" s="26">
        <v>18.5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="4" customFormat="1" ht="244" customHeight="1" spans="1:27">
      <c r="A141" s="26">
        <v>103</v>
      </c>
      <c r="B141" s="26" t="s">
        <v>611</v>
      </c>
      <c r="C141" s="35" t="s">
        <v>612</v>
      </c>
      <c r="D141" s="26" t="s">
        <v>39</v>
      </c>
      <c r="E141" s="34" t="s">
        <v>613</v>
      </c>
      <c r="F141" s="26">
        <v>1</v>
      </c>
      <c r="G141" s="26" t="s">
        <v>51</v>
      </c>
      <c r="H141" s="26" t="s">
        <v>614</v>
      </c>
      <c r="I141" s="26" t="s">
        <v>53</v>
      </c>
      <c r="J141" s="26" t="s">
        <v>43</v>
      </c>
      <c r="K141" s="26" t="s">
        <v>43</v>
      </c>
      <c r="L141" s="26">
        <v>767</v>
      </c>
      <c r="M141" s="26">
        <v>2222</v>
      </c>
      <c r="N141" s="26">
        <v>2569</v>
      </c>
      <c r="O141" s="26">
        <v>8292</v>
      </c>
      <c r="P141" s="26">
        <v>18.5</v>
      </c>
      <c r="Q141" s="26">
        <v>18.5</v>
      </c>
      <c r="R141" s="26"/>
      <c r="S141" s="26"/>
      <c r="T141" s="26"/>
      <c r="U141" s="26"/>
      <c r="V141" s="26"/>
      <c r="W141" s="26" t="s">
        <v>51</v>
      </c>
      <c r="X141" s="26" t="s">
        <v>615</v>
      </c>
      <c r="Y141" s="26" t="s">
        <v>55</v>
      </c>
      <c r="Z141" s="26" t="s">
        <v>56</v>
      </c>
      <c r="AA141" s="26">
        <v>4730006</v>
      </c>
    </row>
    <row r="142" s="10" customFormat="1" ht="48" customHeight="1" spans="1:27">
      <c r="A142" s="34" t="s">
        <v>616</v>
      </c>
      <c r="B142" s="78"/>
      <c r="C142" s="79"/>
      <c r="D142" s="80"/>
      <c r="E142" s="80"/>
      <c r="F142" s="27">
        <v>1</v>
      </c>
      <c r="G142" s="79"/>
      <c r="H142" s="79"/>
      <c r="I142" s="79"/>
      <c r="J142" s="79"/>
      <c r="K142" s="79"/>
      <c r="L142" s="79"/>
      <c r="M142" s="79"/>
      <c r="N142" s="79"/>
      <c r="O142" s="88"/>
      <c r="P142" s="27">
        <v>60</v>
      </c>
      <c r="Q142" s="27">
        <v>60</v>
      </c>
      <c r="R142" s="91"/>
      <c r="S142" s="91"/>
      <c r="T142" s="91"/>
      <c r="U142" s="91"/>
      <c r="V142" s="80"/>
      <c r="W142" s="80"/>
      <c r="X142" s="80"/>
      <c r="Y142" s="80"/>
      <c r="Z142" s="80"/>
      <c r="AA142" s="80"/>
    </row>
    <row r="143" s="11" customFormat="1" ht="52" customHeight="1" spans="1:27">
      <c r="A143" s="36" t="s">
        <v>617</v>
      </c>
      <c r="B143" s="81"/>
      <c r="C143" s="82"/>
      <c r="D143" s="83"/>
      <c r="E143" s="83"/>
      <c r="F143" s="26">
        <v>1</v>
      </c>
      <c r="G143" s="82"/>
      <c r="H143" s="82"/>
      <c r="I143" s="82"/>
      <c r="J143" s="82"/>
      <c r="K143" s="82"/>
      <c r="L143" s="82"/>
      <c r="M143" s="82"/>
      <c r="N143" s="82"/>
      <c r="O143" s="89"/>
      <c r="P143" s="26">
        <v>60</v>
      </c>
      <c r="Q143" s="26">
        <v>60</v>
      </c>
      <c r="R143" s="92"/>
      <c r="S143" s="92"/>
      <c r="T143" s="92"/>
      <c r="U143" s="92"/>
      <c r="V143" s="83"/>
      <c r="W143" s="83"/>
      <c r="X143" s="83"/>
      <c r="Y143" s="83"/>
      <c r="Z143" s="83"/>
      <c r="AA143" s="83"/>
    </row>
    <row r="144" s="12" customFormat="1" ht="243" customHeight="1" spans="1:27">
      <c r="A144" s="26">
        <v>104</v>
      </c>
      <c r="B144" s="26" t="s">
        <v>618</v>
      </c>
      <c r="C144" s="36" t="s">
        <v>619</v>
      </c>
      <c r="D144" s="26" t="s">
        <v>620</v>
      </c>
      <c r="E144" s="34" t="s">
        <v>621</v>
      </c>
      <c r="F144" s="26">
        <v>1</v>
      </c>
      <c r="G144" s="26" t="s">
        <v>217</v>
      </c>
      <c r="H144" s="26" t="s">
        <v>218</v>
      </c>
      <c r="I144" s="26"/>
      <c r="J144" s="26"/>
      <c r="K144" s="26"/>
      <c r="L144" s="26">
        <v>430</v>
      </c>
      <c r="M144" s="26">
        <v>1189</v>
      </c>
      <c r="N144" s="26">
        <v>2552</v>
      </c>
      <c r="O144" s="26">
        <v>8155</v>
      </c>
      <c r="P144" s="26">
        <v>60</v>
      </c>
      <c r="Q144" s="26">
        <v>60</v>
      </c>
      <c r="R144" s="26"/>
      <c r="S144" s="26"/>
      <c r="T144" s="26"/>
      <c r="U144" s="26"/>
      <c r="V144" s="26"/>
      <c r="W144" s="26" t="s">
        <v>622</v>
      </c>
      <c r="X144" s="26" t="s">
        <v>622</v>
      </c>
      <c r="Y144" s="26" t="s">
        <v>623</v>
      </c>
      <c r="Z144" s="26" t="s">
        <v>624</v>
      </c>
      <c r="AA144" s="26">
        <v>4762643</v>
      </c>
    </row>
    <row r="145" s="13" customFormat="1" ht="48" customHeight="1" spans="1:27">
      <c r="A145" s="30" t="s">
        <v>625</v>
      </c>
      <c r="B145" s="31"/>
      <c r="C145" s="32"/>
      <c r="D145" s="31"/>
      <c r="E145" s="30"/>
      <c r="F145" s="31">
        <v>1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>
        <v>90</v>
      </c>
      <c r="Q145" s="31">
        <v>90</v>
      </c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="9" customFormat="1" ht="28" customHeight="1" spans="1:27">
      <c r="A146" s="34" t="s">
        <v>626</v>
      </c>
      <c r="B146" s="27"/>
      <c r="C146" s="35"/>
      <c r="D146" s="27"/>
      <c r="E146" s="34"/>
      <c r="F146" s="27">
        <v>1</v>
      </c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90</v>
      </c>
      <c r="Q146" s="27">
        <v>90</v>
      </c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="8" customFormat="1" ht="37.5" spans="1:27">
      <c r="A147" s="36" t="s">
        <v>627</v>
      </c>
      <c r="B147" s="26"/>
      <c r="C147" s="43"/>
      <c r="D147" s="26"/>
      <c r="E147" s="36"/>
      <c r="F147" s="26">
        <v>1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>
        <v>90</v>
      </c>
      <c r="Q147" s="26">
        <v>90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="4" customFormat="1" ht="170" customHeight="1" spans="1:27">
      <c r="A148" s="26">
        <v>105</v>
      </c>
      <c r="B148" s="26" t="s">
        <v>628</v>
      </c>
      <c r="C148" s="35" t="s">
        <v>629</v>
      </c>
      <c r="D148" s="26" t="s">
        <v>630</v>
      </c>
      <c r="E148" s="34" t="s">
        <v>631</v>
      </c>
      <c r="F148" s="26">
        <v>1</v>
      </c>
      <c r="G148" s="26" t="s">
        <v>217</v>
      </c>
      <c r="H148" s="26" t="s">
        <v>218</v>
      </c>
      <c r="I148" s="26"/>
      <c r="J148" s="26"/>
      <c r="K148" s="26"/>
      <c r="L148" s="26">
        <v>300</v>
      </c>
      <c r="M148" s="26">
        <v>300</v>
      </c>
      <c r="N148" s="26">
        <v>300</v>
      </c>
      <c r="O148" s="26">
        <v>300</v>
      </c>
      <c r="P148" s="55">
        <v>90</v>
      </c>
      <c r="Q148" s="55">
        <v>90</v>
      </c>
      <c r="R148" s="55"/>
      <c r="S148" s="55"/>
      <c r="T148" s="55"/>
      <c r="U148" s="55"/>
      <c r="V148" s="55"/>
      <c r="W148" s="85" t="s">
        <v>45</v>
      </c>
      <c r="X148" s="26" t="s">
        <v>45</v>
      </c>
      <c r="Y148" s="26" t="s">
        <v>362</v>
      </c>
      <c r="Z148" s="26" t="s">
        <v>327</v>
      </c>
      <c r="AA148" s="26">
        <v>4762794</v>
      </c>
    </row>
    <row r="149" s="14" customFormat="1" ht="31" customHeight="1" spans="1:27">
      <c r="A149" s="33" t="s">
        <v>632</v>
      </c>
      <c r="B149" s="31"/>
      <c r="C149" s="32"/>
      <c r="D149" s="84"/>
      <c r="E149" s="30"/>
      <c r="F149" s="84">
        <v>1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>
        <v>150</v>
      </c>
      <c r="Q149" s="31">
        <v>150</v>
      </c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="6" customFormat="1" ht="35" customHeight="1" spans="1:27">
      <c r="A150" s="34" t="s">
        <v>633</v>
      </c>
      <c r="B150" s="27"/>
      <c r="C150" s="35"/>
      <c r="D150" s="54"/>
      <c r="E150" s="34"/>
      <c r="F150" s="54">
        <v>1</v>
      </c>
      <c r="G150" s="27"/>
      <c r="H150" s="27"/>
      <c r="I150" s="27"/>
      <c r="J150" s="27"/>
      <c r="K150" s="27"/>
      <c r="L150" s="27"/>
      <c r="M150" s="27"/>
      <c r="N150" s="27"/>
      <c r="O150" s="27"/>
      <c r="P150" s="27">
        <v>150</v>
      </c>
      <c r="Q150" s="27">
        <v>150</v>
      </c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="4" customFormat="1" ht="18.75" spans="1:27">
      <c r="A151" s="36" t="s">
        <v>634</v>
      </c>
      <c r="B151" s="26"/>
      <c r="C151" s="43"/>
      <c r="D151" s="38"/>
      <c r="E151" s="36"/>
      <c r="F151" s="38">
        <v>1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>
        <v>150</v>
      </c>
      <c r="Q151" s="26">
        <v>150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="4" customFormat="1" ht="248" customHeight="1" spans="1:27">
      <c r="A152" s="85">
        <v>106</v>
      </c>
      <c r="B152" s="85" t="s">
        <v>635</v>
      </c>
      <c r="C152" s="86" t="s">
        <v>636</v>
      </c>
      <c r="D152" s="85" t="s">
        <v>352</v>
      </c>
      <c r="E152" s="87" t="s">
        <v>637</v>
      </c>
      <c r="F152" s="85">
        <v>1</v>
      </c>
      <c r="G152" s="85" t="s">
        <v>217</v>
      </c>
      <c r="H152" s="85" t="s">
        <v>218</v>
      </c>
      <c r="I152" s="85"/>
      <c r="J152" s="85"/>
      <c r="K152" s="85"/>
      <c r="L152" s="85"/>
      <c r="M152" s="85"/>
      <c r="N152" s="85"/>
      <c r="O152" s="85"/>
      <c r="P152" s="85">
        <v>150</v>
      </c>
      <c r="Q152" s="85">
        <v>150</v>
      </c>
      <c r="R152" s="85"/>
      <c r="S152" s="85"/>
      <c r="T152" s="85"/>
      <c r="U152" s="85"/>
      <c r="V152" s="85"/>
      <c r="W152" s="85" t="s">
        <v>45</v>
      </c>
      <c r="X152" s="85" t="s">
        <v>45</v>
      </c>
      <c r="Y152" s="85" t="s">
        <v>638</v>
      </c>
      <c r="Z152" s="26" t="s">
        <v>327</v>
      </c>
      <c r="AA152" s="26">
        <v>4762794</v>
      </c>
    </row>
  </sheetData>
  <autoFilter xmlns:etc="http://www.wps.cn/officeDocument/2017/etCustomData" ref="A1:AA152" etc:filterBottomFollowUsedRange="0">
    <extLst/>
  </autoFilter>
  <mergeCells count="23">
    <mergeCell ref="A2:AA2"/>
    <mergeCell ref="W3:X3"/>
    <mergeCell ref="P4:V4"/>
    <mergeCell ref="Q5:U5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Z4:Z6"/>
    <mergeCell ref="AA4:AA6"/>
    <mergeCell ref="G4:H5"/>
    <mergeCell ref="L4:M5"/>
    <mergeCell ref="N4:O5"/>
  </mergeCells>
  <printOptions horizontalCentered="1"/>
  <pageMargins left="0.393055555555556" right="0.393055555555556" top="0.590277777777778" bottom="0.590277777777778" header="0.511805555555556" footer="0.511805555555556"/>
  <pageSetup paperSize="9" scale="41" fitToHeight="0" orientation="landscape" useFirstPageNumber="1" horizontalDpi="600" verticalDpi="600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豆蔻祛痘+宝姬妮护肤</cp:lastModifiedBy>
  <dcterms:created xsi:type="dcterms:W3CDTF">2024-12-16T06:03:00Z</dcterms:created>
  <dcterms:modified xsi:type="dcterms:W3CDTF">2024-12-24T09:17:30Z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000CC32510CF41C4A22FB16600ED39F8_13</vt:lpwstr>
  </property>
  <property fmtid="{D5CDD505-2E9C-101B-9397-08002B2CF9AE}" pid="3" name="KSOProductBuildVer">
    <vt:lpwstr>2052-12.1.0.19302</vt:lpwstr>
  </property>
</Properties>
</file>