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Print_Titles" localSheetId="0">汇总表!$4:$6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<sst xmlns="http://schemas.openxmlformats.org/spreadsheetml/2006/main" count="156" uniqueCount="100">
  <si>
    <t>附件1</t>
  </si>
  <si>
    <t>凤县2023年财政衔接资金(巩固拓展脱贫攻坚成果和
乡村振兴任务）项目计划汇总表</t>
  </si>
  <si>
    <t>单位：万元</t>
  </si>
  <si>
    <t>项目类型</t>
  </si>
  <si>
    <t>项目个数</t>
  </si>
  <si>
    <t>资金投入</t>
  </si>
  <si>
    <t>合计</t>
  </si>
  <si>
    <t>财政衔接资金</t>
  </si>
  <si>
    <t>其它资金投入</t>
  </si>
  <si>
    <t>小计</t>
  </si>
  <si>
    <t>中央</t>
  </si>
  <si>
    <t>省级</t>
  </si>
  <si>
    <t>市级</t>
  </si>
  <si>
    <t>县级</t>
  </si>
  <si>
    <t>总 计</t>
  </si>
  <si>
    <t>一、产业发展</t>
  </si>
  <si>
    <t>1.生产项目</t>
  </si>
  <si>
    <t>①种植业基地</t>
  </si>
  <si>
    <t>②养殖业基地</t>
  </si>
  <si>
    <t>③水产养殖业发展</t>
  </si>
  <si>
    <t>④林草基地建设</t>
  </si>
  <si>
    <t>⑤休闲农业与乡村旅游</t>
  </si>
  <si>
    <r>
      <rPr>
        <sz val="10"/>
        <color theme="1"/>
        <rFont val="仿宋_GB2312"/>
        <charset val="134"/>
      </rPr>
      <t>⑥</t>
    </r>
    <r>
      <rPr>
        <sz val="10"/>
        <rFont val="仿宋_GB2312"/>
        <charset val="134"/>
      </rPr>
      <t>光伏电站建设</t>
    </r>
  </si>
  <si>
    <t>2.加工流通项目</t>
  </si>
  <si>
    <t>①农产品仓储保鲜冷链基础设施建设</t>
  </si>
  <si>
    <t>②加工业</t>
  </si>
  <si>
    <t>③市场建设和农村物流</t>
  </si>
  <si>
    <r>
      <rPr>
        <sz val="10"/>
        <color theme="1"/>
        <rFont val="仿宋_GB2312"/>
        <charset val="134"/>
      </rPr>
      <t>④</t>
    </r>
    <r>
      <rPr>
        <sz val="10"/>
        <rFont val="仿宋_GB2312"/>
        <charset val="134"/>
      </rPr>
      <t>品牌打造和展销平台</t>
    </r>
  </si>
  <si>
    <t>3.配套设施项目</t>
  </si>
  <si>
    <t>①小型农田水利设施及产业配套基础设施建设</t>
  </si>
  <si>
    <r>
      <rPr>
        <sz val="10"/>
        <color theme="1"/>
        <rFont val="仿宋_GB2312"/>
        <charset val="134"/>
      </rPr>
      <t>②</t>
    </r>
    <r>
      <rPr>
        <sz val="10"/>
        <rFont val="仿宋_GB2312"/>
        <charset val="134"/>
      </rPr>
      <t>产业园（区）</t>
    </r>
  </si>
  <si>
    <t>4.产业服务支撑项目</t>
  </si>
  <si>
    <t>①智慧农业</t>
  </si>
  <si>
    <t>②科技服务</t>
  </si>
  <si>
    <t>③人才培养</t>
  </si>
  <si>
    <t>④农业社会化服务</t>
  </si>
  <si>
    <t>5.金融保险配套项目</t>
  </si>
  <si>
    <t>①小额贷款贴息</t>
  </si>
  <si>
    <t>②小额信贷风险补偿金</t>
  </si>
  <si>
    <t>③特色产业保险保费补助</t>
  </si>
  <si>
    <t>-</t>
  </si>
  <si>
    <t>④新型经营主体贷款贴息</t>
  </si>
  <si>
    <t>⑤其他</t>
  </si>
  <si>
    <t>二、就业项目</t>
  </si>
  <si>
    <t>1.务工补助</t>
  </si>
  <si>
    <t>①交通费补助</t>
  </si>
  <si>
    <t>②生产奖补、劳务补助等</t>
  </si>
  <si>
    <t>2.就业</t>
  </si>
  <si>
    <t>①帮扶车间（特色手工基地）建设</t>
  </si>
  <si>
    <t>②技能培训</t>
  </si>
  <si>
    <t>③以工代训</t>
  </si>
  <si>
    <t>3.创业</t>
  </si>
  <si>
    <t>①创业培训</t>
  </si>
  <si>
    <t>②创业奖补</t>
  </si>
  <si>
    <t>4.乡村工匠</t>
  </si>
  <si>
    <t>①乡村工匠培育培训</t>
  </si>
  <si>
    <t>②乡村工匠大师工作室</t>
  </si>
  <si>
    <t>③乡村工匠传习所</t>
  </si>
  <si>
    <t>5.公益性岗位</t>
  </si>
  <si>
    <t>①公益性岗位</t>
  </si>
  <si>
    <t>三、乡村建设行动</t>
  </si>
  <si>
    <t>1.农村基础设施（含产业配套基础设施）</t>
  </si>
  <si>
    <t>①村庄规划编制（含修编）</t>
  </si>
  <si>
    <t>②农村道路建设（通村路、通户路、小型桥梁等）</t>
  </si>
  <si>
    <t>③产业路、资源路、旅游路建设</t>
  </si>
  <si>
    <t>④农村供水保障设施建设</t>
  </si>
  <si>
    <t>⑤农村电网建设（通生产、生活用电、提高综合电压和供电可靠性）</t>
  </si>
  <si>
    <t>⑥数字乡村建设（信息通信基础设施建设、数字化、智能化建设等）</t>
  </si>
  <si>
    <t>2.人居环境整治</t>
  </si>
  <si>
    <t>①农村卫生厕所改造（户用、公共厕所）</t>
  </si>
  <si>
    <t>②农村污水治理</t>
  </si>
  <si>
    <t>③农村垃圾治理</t>
  </si>
  <si>
    <t>④村容村貌提升</t>
  </si>
  <si>
    <t>3.农村公共服务</t>
  </si>
  <si>
    <t>①学校建设或改造（含幼儿园）</t>
  </si>
  <si>
    <t>②村卫生室标准化建设</t>
  </si>
  <si>
    <t>③农村养老设施建设（养老院、幸福院、日间照料中心等）</t>
  </si>
  <si>
    <t>④公共照明设施</t>
  </si>
  <si>
    <t>⑤开展县乡村公共服务一体化示范创建</t>
  </si>
  <si>
    <t>⑥其他（便民综合服务设施、文化活动广场、体育设施、村级客运站、农村公益性殡葬设施建设等）</t>
  </si>
  <si>
    <t>四、异地搬迁后扶</t>
  </si>
  <si>
    <t>1.易地搬迁后扶</t>
  </si>
  <si>
    <t>①公共服务岗位</t>
  </si>
  <si>
    <t>②“一站式”社区综合服务设施建设</t>
  </si>
  <si>
    <t>③易地扶贫搬迁贷款债券贴息补助</t>
  </si>
  <si>
    <t>五、巩固三保障成果</t>
  </si>
  <si>
    <t>1.住房</t>
  </si>
  <si>
    <t>①农村危房改造等农房改造</t>
  </si>
  <si>
    <t>2.教育</t>
  </si>
  <si>
    <t>①享受“雨露计划”职业教育补助</t>
  </si>
  <si>
    <t>②参与“学前学会普通话”行动</t>
  </si>
  <si>
    <t>③其他教育类项目</t>
  </si>
  <si>
    <t>六、乡村治理和精神文明建设</t>
  </si>
  <si>
    <t>1.乡村治理</t>
  </si>
  <si>
    <t>①开展乡村治理示范创建</t>
  </si>
  <si>
    <t>②推进“积分制”“清单式”等管理方式</t>
  </si>
  <si>
    <t>七、项目管理费</t>
  </si>
  <si>
    <t>项目管理费</t>
  </si>
  <si>
    <t>八、其他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</si>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</sst>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theme="1"/>
      <name val="黑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4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selection activeCell="M7" sqref="M7"/>
    </sheetView>
  </sheetViews>
  <sheetFormatPr defaultColWidth="9" defaultRowHeight="14.25"/>
  <cols>
    <col min="1" max="1" width="39.875" style="2" customWidth="1"/>
    <col min="2" max="8" width="9" style="3"/>
    <col min="9" max="9" width="12" style="3" customWidth="1"/>
    <col min="10" max="16384" width="9" style="1"/>
  </cols>
  <sheetData>
    <row r="1" ht="29.1" customHeight="1" spans="1:1">
      <c r="A1" s="2" t="s">
        <v>0</v>
      </c>
    </row>
    <row r="2" ht="6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6.1" customHeight="1" spans="1:9">
      <c r="A3" s="4"/>
      <c r="B3" s="4"/>
      <c r="C3" s="4"/>
      <c r="D3" s="4"/>
      <c r="E3" s="4"/>
      <c r="F3" s="4"/>
      <c r="G3" s="4"/>
      <c r="H3" s="4"/>
      <c r="I3" s="21" t="s">
        <v>2</v>
      </c>
    </row>
    <row r="4" spans="1:9">
      <c r="A4" s="5" t="s">
        <v>3</v>
      </c>
      <c r="B4" s="5" t="s">
        <v>4</v>
      </c>
      <c r="C4" s="6" t="s">
        <v>5</v>
      </c>
      <c r="D4" s="6"/>
      <c r="E4" s="6"/>
      <c r="F4" s="6"/>
      <c r="G4" s="6"/>
      <c r="H4" s="6"/>
      <c r="I4" s="6"/>
    </row>
    <row r="5" spans="1:9">
      <c r="A5" s="7"/>
      <c r="B5" s="7"/>
      <c r="C5" s="5" t="s">
        <v>6</v>
      </c>
      <c r="D5" s="8" t="s">
        <v>7</v>
      </c>
      <c r="E5" s="9"/>
      <c r="F5" s="9"/>
      <c r="G5" s="9"/>
      <c r="H5" s="10"/>
      <c r="I5" s="5" t="s">
        <v>8</v>
      </c>
    </row>
    <row r="6" spans="1:9">
      <c r="A6" s="11"/>
      <c r="B6" s="11"/>
      <c r="C6" s="11"/>
      <c r="D6" s="12" t="s">
        <v>9</v>
      </c>
      <c r="E6" s="13" t="s">
        <v>10</v>
      </c>
      <c r="F6" s="13" t="s">
        <v>11</v>
      </c>
      <c r="G6" s="13" t="s">
        <v>12</v>
      </c>
      <c r="H6" s="13" t="s">
        <v>13</v>
      </c>
      <c r="I6" s="11"/>
    </row>
    <row r="7" ht="33" customHeight="1" spans="1:9">
      <c r="A7" s="14" t="s">
        <v>14</v>
      </c>
      <c r="B7" s="15">
        <f>B8+B35+B52+B72+B77+B84+B88+B91</f>
        <v>86</v>
      </c>
      <c r="C7" s="15">
        <f>D7+I7</f>
        <v>5816</v>
      </c>
      <c r="D7" s="15">
        <f>SUM(E7:H7)</f>
        <v>5816</v>
      </c>
      <c r="E7" s="15">
        <f t="shared" ref="C7:I7" si="0">E8+E35+E52+E72+E77+E84+E88+E91</f>
        <v>1598</v>
      </c>
      <c r="F7" s="15">
        <f t="shared" si="0"/>
        <v>1329</v>
      </c>
      <c r="G7" s="15">
        <f t="shared" si="0"/>
        <v>569</v>
      </c>
      <c r="H7" s="15">
        <f t="shared" si="0"/>
        <v>2320</v>
      </c>
      <c r="I7" s="15">
        <f t="shared" si="0"/>
        <v>0</v>
      </c>
    </row>
    <row r="8" s="1" customFormat="1" ht="33" customHeight="1" spans="1:9">
      <c r="A8" s="16" t="s">
        <v>15</v>
      </c>
      <c r="B8" s="15">
        <f>B9+B16+B21+B24+B29</f>
        <v>43</v>
      </c>
      <c r="C8" s="15">
        <f>C9+C16+C21+C24+C29</f>
        <v>3882.6</v>
      </c>
      <c r="D8" s="15">
        <f>SUM(E8:H8)</f>
        <v>3882.6</v>
      </c>
      <c r="E8" s="15">
        <f t="shared" ref="C8:I8" si="1">E9+E16+E21+E24+E29</f>
        <v>1195.6</v>
      </c>
      <c r="F8" s="15">
        <f t="shared" si="1"/>
        <v>1085</v>
      </c>
      <c r="G8" s="15">
        <f t="shared" si="1"/>
        <v>386.4</v>
      </c>
      <c r="H8" s="15">
        <f t="shared" si="1"/>
        <v>1215.6</v>
      </c>
      <c r="I8" s="15">
        <f t="shared" si="1"/>
        <v>0</v>
      </c>
    </row>
    <row r="9" s="1" customFormat="1" ht="33" customHeight="1" spans="1:9">
      <c r="A9" s="17" t="s">
        <v>16</v>
      </c>
      <c r="B9" s="15">
        <f>SUM(B10:B15)</f>
        <v>26</v>
      </c>
      <c r="C9" s="15">
        <f>D9+I9</f>
        <v>2593.6</v>
      </c>
      <c r="D9" s="15">
        <f>SUM(E9:H9)</f>
        <v>2593.6</v>
      </c>
      <c r="E9" s="15">
        <f t="shared" ref="C9:I9" si="2">SUM(E10:E15)</f>
        <v>741</v>
      </c>
      <c r="F9" s="15">
        <f t="shared" si="2"/>
        <v>871</v>
      </c>
      <c r="G9" s="15">
        <f t="shared" si="2"/>
        <v>366.4</v>
      </c>
      <c r="H9" s="15">
        <f t="shared" si="2"/>
        <v>615.2</v>
      </c>
      <c r="I9" s="15">
        <f t="shared" si="2"/>
        <v>0</v>
      </c>
    </row>
    <row r="10" s="1" customFormat="1" ht="33" customHeight="1" spans="1:9">
      <c r="A10" s="18" t="s">
        <v>17</v>
      </c>
      <c r="B10" s="15">
        <v>16</v>
      </c>
      <c r="C10" s="15">
        <f>D10+I10</f>
        <v>1298.6</v>
      </c>
      <c r="D10" s="15">
        <f>SUM(E10:H10)</f>
        <v>1298.6</v>
      </c>
      <c r="E10" s="15">
        <v>311</v>
      </c>
      <c r="F10" s="15">
        <v>471</v>
      </c>
      <c r="G10" s="15">
        <v>366.4</v>
      </c>
      <c r="H10" s="15">
        <v>150.2</v>
      </c>
      <c r="I10" s="15">
        <v>0</v>
      </c>
    </row>
    <row r="11" s="1" customFormat="1" ht="33" customHeight="1" spans="1:9">
      <c r="A11" s="18" t="s">
        <v>18</v>
      </c>
      <c r="B11" s="15">
        <v>1</v>
      </c>
      <c r="C11" s="15">
        <f t="shared" ref="C11:C30" si="3">D11+I11</f>
        <v>100</v>
      </c>
      <c r="D11" s="15">
        <f t="shared" ref="D11:D30" si="4">SUM(E11:H11)</f>
        <v>100</v>
      </c>
      <c r="E11" s="19"/>
      <c r="F11" s="19">
        <v>100</v>
      </c>
      <c r="G11" s="20"/>
      <c r="H11" s="19"/>
      <c r="I11" s="15"/>
    </row>
    <row r="12" s="1" customFormat="1" ht="33" customHeight="1" spans="1:9">
      <c r="A12" s="18" t="s">
        <v>19</v>
      </c>
      <c r="B12" s="15">
        <v>1</v>
      </c>
      <c r="C12" s="15">
        <f t="shared" si="3"/>
        <v>45</v>
      </c>
      <c r="D12" s="15">
        <f t="shared" si="4"/>
        <v>45</v>
      </c>
      <c r="E12" s="15">
        <v>0</v>
      </c>
      <c r="F12" s="15">
        <v>0</v>
      </c>
      <c r="G12" s="15">
        <v>0</v>
      </c>
      <c r="H12" s="15">
        <v>45</v>
      </c>
      <c r="I12" s="15"/>
    </row>
    <row r="13" s="1" customFormat="1" ht="33" customHeight="1" spans="1:9">
      <c r="A13" s="18" t="s">
        <v>20</v>
      </c>
      <c r="B13" s="15">
        <v>0</v>
      </c>
      <c r="C13" s="15">
        <f t="shared" si="3"/>
        <v>0</v>
      </c>
      <c r="D13" s="15">
        <f t="shared" si="4"/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="1" customFormat="1" ht="33" customHeight="1" spans="1:9">
      <c r="A14" s="18" t="s">
        <v>21</v>
      </c>
      <c r="B14" s="15">
        <v>8</v>
      </c>
      <c r="C14" s="15">
        <f t="shared" si="3"/>
        <v>1150</v>
      </c>
      <c r="D14" s="15">
        <f t="shared" si="4"/>
        <v>1150</v>
      </c>
      <c r="E14" s="15">
        <v>430</v>
      </c>
      <c r="F14" s="15">
        <v>300</v>
      </c>
      <c r="G14" s="15">
        <v>0</v>
      </c>
      <c r="H14" s="15">
        <v>420</v>
      </c>
      <c r="I14" s="15">
        <v>0</v>
      </c>
    </row>
    <row r="15" s="1" customFormat="1" ht="33" customHeight="1" spans="1:9">
      <c r="A15" s="18" t="s">
        <v>22</v>
      </c>
      <c r="B15" s="15"/>
      <c r="C15" s="15">
        <f t="shared" si="3"/>
        <v>0</v>
      </c>
      <c r="D15" s="15">
        <f t="shared" si="4"/>
        <v>0</v>
      </c>
      <c r="E15" s="15"/>
      <c r="F15" s="15"/>
      <c r="G15" s="15"/>
      <c r="H15" s="15"/>
      <c r="I15" s="15"/>
    </row>
    <row r="16" s="1" customFormat="1" ht="33" customHeight="1" spans="1:9">
      <c r="A16" s="17" t="s">
        <v>23</v>
      </c>
      <c r="B16" s="15">
        <f>SUM(B17:B20)</f>
        <v>6</v>
      </c>
      <c r="C16" s="15">
        <f t="shared" si="3"/>
        <v>420</v>
      </c>
      <c r="D16" s="15">
        <f t="shared" si="4"/>
        <v>420</v>
      </c>
      <c r="E16" s="15">
        <f t="shared" ref="C16:I16" si="5">SUM(E17:E20)</f>
        <v>230</v>
      </c>
      <c r="F16" s="15">
        <f t="shared" si="5"/>
        <v>190</v>
      </c>
      <c r="G16" s="15">
        <f t="shared" si="5"/>
        <v>0</v>
      </c>
      <c r="H16" s="15">
        <f t="shared" si="5"/>
        <v>0</v>
      </c>
      <c r="I16" s="15">
        <f t="shared" si="5"/>
        <v>0</v>
      </c>
    </row>
    <row r="17" s="1" customFormat="1" ht="33" customHeight="1" spans="1:9">
      <c r="A17" s="18" t="s">
        <v>24</v>
      </c>
      <c r="B17" s="15">
        <v>1</v>
      </c>
      <c r="C17" s="15">
        <f t="shared" si="3"/>
        <v>50</v>
      </c>
      <c r="D17" s="15">
        <f t="shared" si="4"/>
        <v>50</v>
      </c>
      <c r="E17" s="15">
        <v>50</v>
      </c>
      <c r="F17" s="15"/>
      <c r="G17" s="15"/>
      <c r="H17" s="15"/>
      <c r="I17" s="15"/>
    </row>
    <row r="18" s="1" customFormat="1" ht="33" customHeight="1" spans="1:9">
      <c r="A18" s="18" t="s">
        <v>25</v>
      </c>
      <c r="B18" s="15">
        <v>4</v>
      </c>
      <c r="C18" s="15">
        <f t="shared" si="3"/>
        <v>340</v>
      </c>
      <c r="D18" s="15">
        <f t="shared" si="4"/>
        <v>340</v>
      </c>
      <c r="E18" s="15">
        <v>180</v>
      </c>
      <c r="F18" s="15">
        <v>160</v>
      </c>
      <c r="G18" s="15"/>
      <c r="H18" s="15"/>
      <c r="I18" s="15">
        <v>0</v>
      </c>
    </row>
    <row r="19" s="1" customFormat="1" ht="33" customHeight="1" spans="1:9">
      <c r="A19" s="18" t="s">
        <v>26</v>
      </c>
      <c r="B19" s="15">
        <v>1</v>
      </c>
      <c r="C19" s="15">
        <f t="shared" si="3"/>
        <v>30</v>
      </c>
      <c r="D19" s="15">
        <f t="shared" si="4"/>
        <v>30</v>
      </c>
      <c r="E19" s="15">
        <v>0</v>
      </c>
      <c r="F19" s="15">
        <v>30</v>
      </c>
      <c r="G19" s="15">
        <v>0</v>
      </c>
      <c r="H19" s="15">
        <v>0</v>
      </c>
      <c r="I19" s="15">
        <v>0</v>
      </c>
    </row>
    <row r="20" s="1" customFormat="1" ht="33" customHeight="1" spans="1:9">
      <c r="A20" s="18" t="s">
        <v>27</v>
      </c>
      <c r="B20" s="15"/>
      <c r="C20" s="15">
        <f t="shared" si="3"/>
        <v>0</v>
      </c>
      <c r="D20" s="15">
        <f t="shared" si="4"/>
        <v>0</v>
      </c>
      <c r="E20" s="15"/>
      <c r="F20" s="15"/>
      <c r="G20" s="15"/>
      <c r="H20" s="15"/>
      <c r="I20" s="15"/>
    </row>
    <row r="21" s="1" customFormat="1" ht="33" customHeight="1" spans="1:9">
      <c r="A21" s="17" t="s">
        <v>28</v>
      </c>
      <c r="B21" s="15">
        <f>SUM(B22:B23)</f>
        <v>8</v>
      </c>
      <c r="C21" s="15">
        <f t="shared" si="3"/>
        <v>410.2</v>
      </c>
      <c r="D21" s="15">
        <f t="shared" si="4"/>
        <v>410.2</v>
      </c>
      <c r="E21" s="15">
        <f t="shared" ref="C21:I21" si="6">SUM(E22:E23)</f>
        <v>46</v>
      </c>
      <c r="F21" s="15">
        <f t="shared" si="6"/>
        <v>24</v>
      </c>
      <c r="G21" s="15">
        <f t="shared" si="6"/>
        <v>0</v>
      </c>
      <c r="H21" s="15">
        <f t="shared" si="6"/>
        <v>340.2</v>
      </c>
      <c r="I21" s="15">
        <f t="shared" si="6"/>
        <v>0</v>
      </c>
    </row>
    <row r="22" s="1" customFormat="1" ht="33" customHeight="1" spans="1:9">
      <c r="A22" s="18" t="s">
        <v>29</v>
      </c>
      <c r="B22" s="15">
        <v>3</v>
      </c>
      <c r="C22" s="15">
        <f t="shared" si="3"/>
        <v>140.2</v>
      </c>
      <c r="D22" s="15">
        <f t="shared" si="4"/>
        <v>140.2</v>
      </c>
      <c r="E22" s="15">
        <v>0</v>
      </c>
      <c r="F22" s="15">
        <v>0</v>
      </c>
      <c r="G22" s="15">
        <v>0</v>
      </c>
      <c r="H22" s="15">
        <v>140.2</v>
      </c>
      <c r="I22" s="15"/>
    </row>
    <row r="23" s="1" customFormat="1" ht="33" customHeight="1" spans="1:9">
      <c r="A23" s="18" t="s">
        <v>30</v>
      </c>
      <c r="B23" s="15">
        <v>5</v>
      </c>
      <c r="C23" s="15">
        <f t="shared" si="3"/>
        <v>270</v>
      </c>
      <c r="D23" s="15">
        <f t="shared" si="4"/>
        <v>270</v>
      </c>
      <c r="E23" s="15">
        <v>46</v>
      </c>
      <c r="F23" s="15">
        <v>24</v>
      </c>
      <c r="G23" s="15">
        <v>0</v>
      </c>
      <c r="H23" s="15">
        <v>200</v>
      </c>
      <c r="I23" s="15">
        <v>0</v>
      </c>
    </row>
    <row r="24" s="1" customFormat="1" ht="33" customHeight="1" spans="1:9">
      <c r="A24" s="17" t="s">
        <v>31</v>
      </c>
      <c r="B24" s="15">
        <f>SUM(B25:B28)</f>
        <v>2</v>
      </c>
      <c r="C24" s="15">
        <f t="shared" si="3"/>
        <v>253.6</v>
      </c>
      <c r="D24" s="15">
        <f t="shared" si="4"/>
        <v>253.6</v>
      </c>
      <c r="E24" s="15">
        <f t="shared" ref="C24:I24" si="7">SUM(E25:E28)</f>
        <v>0</v>
      </c>
      <c r="F24" s="15">
        <f t="shared" si="7"/>
        <v>0</v>
      </c>
      <c r="G24" s="15">
        <f t="shared" si="7"/>
        <v>0</v>
      </c>
      <c r="H24" s="15">
        <f t="shared" si="7"/>
        <v>253.6</v>
      </c>
      <c r="I24" s="15">
        <f t="shared" si="7"/>
        <v>0</v>
      </c>
    </row>
    <row r="25" s="1" customFormat="1" ht="33" customHeight="1" spans="1:9">
      <c r="A25" s="18" t="s">
        <v>32</v>
      </c>
      <c r="B25" s="15"/>
      <c r="C25" s="15">
        <f t="shared" si="3"/>
        <v>0</v>
      </c>
      <c r="D25" s="15">
        <f t="shared" si="4"/>
        <v>0</v>
      </c>
      <c r="E25" s="15"/>
      <c r="F25" s="15"/>
      <c r="G25" s="15"/>
      <c r="H25" s="15"/>
      <c r="I25" s="15"/>
    </row>
    <row r="26" s="1" customFormat="1" ht="33" customHeight="1" spans="1:9">
      <c r="A26" s="18" t="s">
        <v>33</v>
      </c>
      <c r="B26" s="15">
        <v>2</v>
      </c>
      <c r="C26" s="15">
        <f t="shared" si="3"/>
        <v>253.6</v>
      </c>
      <c r="D26" s="15">
        <f t="shared" si="4"/>
        <v>253.6</v>
      </c>
      <c r="E26" s="15">
        <v>0</v>
      </c>
      <c r="F26" s="15">
        <v>0</v>
      </c>
      <c r="G26" s="15">
        <v>0</v>
      </c>
      <c r="H26" s="15">
        <v>253.6</v>
      </c>
      <c r="I26" s="15"/>
    </row>
    <row r="27" s="1" customFormat="1" ht="33" customHeight="1" spans="1:9">
      <c r="A27" s="18" t="s">
        <v>34</v>
      </c>
      <c r="B27" s="15"/>
      <c r="C27" s="15">
        <f t="shared" si="3"/>
        <v>0</v>
      </c>
      <c r="D27" s="15">
        <f t="shared" si="4"/>
        <v>0</v>
      </c>
      <c r="E27" s="15"/>
      <c r="F27" s="15"/>
      <c r="G27" s="15"/>
      <c r="H27" s="15"/>
      <c r="I27" s="15"/>
    </row>
    <row r="28" s="1" customFormat="1" ht="33" customHeight="1" spans="1:9">
      <c r="A28" s="18" t="s">
        <v>35</v>
      </c>
      <c r="B28" s="15"/>
      <c r="C28" s="15">
        <f t="shared" si="3"/>
        <v>0</v>
      </c>
      <c r="D28" s="15">
        <f t="shared" si="4"/>
        <v>0</v>
      </c>
      <c r="E28" s="15"/>
      <c r="F28" s="15"/>
      <c r="G28" s="15"/>
      <c r="H28" s="15"/>
      <c r="I28" s="15"/>
    </row>
    <row r="29" s="1" customFormat="1" ht="33" customHeight="1" spans="1:9">
      <c r="A29" s="17" t="s">
        <v>36</v>
      </c>
      <c r="B29" s="15">
        <f>B30+B31+B33+B34</f>
        <v>1</v>
      </c>
      <c r="C29" s="15">
        <f t="shared" si="3"/>
        <v>205.2</v>
      </c>
      <c r="D29" s="15">
        <f t="shared" si="4"/>
        <v>205.2</v>
      </c>
      <c r="E29" s="15">
        <f t="shared" ref="C29:I29" si="8">E30+E31+E33+E34</f>
        <v>178.6</v>
      </c>
      <c r="F29" s="15">
        <f t="shared" si="8"/>
        <v>0</v>
      </c>
      <c r="G29" s="15">
        <f t="shared" si="8"/>
        <v>20</v>
      </c>
      <c r="H29" s="15">
        <f t="shared" si="8"/>
        <v>6.6</v>
      </c>
      <c r="I29" s="15">
        <f t="shared" si="8"/>
        <v>0</v>
      </c>
    </row>
    <row r="30" s="1" customFormat="1" ht="33" customHeight="1" spans="1:9">
      <c r="A30" s="18" t="s">
        <v>37</v>
      </c>
      <c r="B30" s="15">
        <v>1</v>
      </c>
      <c r="C30" s="15">
        <f t="shared" si="3"/>
        <v>205.2</v>
      </c>
      <c r="D30" s="15">
        <f t="shared" si="4"/>
        <v>205.2</v>
      </c>
      <c r="E30" s="15">
        <v>178.6</v>
      </c>
      <c r="F30" s="15">
        <v>0</v>
      </c>
      <c r="G30" s="15">
        <v>20</v>
      </c>
      <c r="H30" s="15">
        <v>6.6</v>
      </c>
      <c r="I30" s="15">
        <v>0</v>
      </c>
    </row>
    <row r="31" s="1" customFormat="1" ht="33" customHeight="1" spans="1:9">
      <c r="A31" s="18" t="s">
        <v>38</v>
      </c>
      <c r="B31" s="15"/>
      <c r="C31" s="15"/>
      <c r="D31" s="15"/>
      <c r="E31" s="15"/>
      <c r="F31" s="15"/>
      <c r="G31" s="15"/>
      <c r="H31" s="15"/>
      <c r="I31" s="15"/>
    </row>
    <row r="32" s="1" customFormat="1" ht="33" customHeight="1" spans="1:9">
      <c r="A32" s="18" t="s">
        <v>39</v>
      </c>
      <c r="B32" s="15" t="s">
        <v>40</v>
      </c>
      <c r="C32" s="15" t="s">
        <v>40</v>
      </c>
      <c r="D32" s="15" t="s">
        <v>40</v>
      </c>
      <c r="E32" s="15" t="s">
        <v>40</v>
      </c>
      <c r="F32" s="15" t="s">
        <v>40</v>
      </c>
      <c r="G32" s="15" t="s">
        <v>40</v>
      </c>
      <c r="H32" s="15" t="s">
        <v>40</v>
      </c>
      <c r="I32" s="15" t="s">
        <v>40</v>
      </c>
    </row>
    <row r="33" s="1" customFormat="1" ht="33" customHeight="1" spans="1:9">
      <c r="A33" s="18" t="s">
        <v>41</v>
      </c>
      <c r="B33" s="15"/>
      <c r="C33" s="15"/>
      <c r="D33" s="15"/>
      <c r="E33" s="15"/>
      <c r="F33" s="15"/>
      <c r="G33" s="15"/>
      <c r="H33" s="15"/>
      <c r="I33" s="15"/>
    </row>
    <row r="34" s="1" customFormat="1" ht="33" customHeight="1" spans="1:9">
      <c r="A34" s="18" t="s">
        <v>42</v>
      </c>
      <c r="B34" s="15"/>
      <c r="C34" s="15"/>
      <c r="D34" s="15"/>
      <c r="E34" s="15"/>
      <c r="F34" s="15"/>
      <c r="G34" s="15"/>
      <c r="H34" s="15"/>
      <c r="I34" s="15"/>
    </row>
    <row r="35" s="1" customFormat="1" ht="33" customHeight="1" spans="1:9">
      <c r="A35" s="16" t="s">
        <v>43</v>
      </c>
      <c r="B35" s="15">
        <f>B36+B39+B43+B46+B50</f>
        <v>5</v>
      </c>
      <c r="C35" s="15">
        <f t="shared" ref="C35:I35" si="9">C36+C39+C43+C46+C50</f>
        <v>295.78</v>
      </c>
      <c r="D35" s="15">
        <f t="shared" si="9"/>
        <v>295.78</v>
      </c>
      <c r="E35" s="15">
        <f t="shared" si="9"/>
        <v>0</v>
      </c>
      <c r="F35" s="15">
        <f t="shared" si="9"/>
        <v>66</v>
      </c>
      <c r="G35" s="15">
        <f t="shared" si="9"/>
        <v>95.8</v>
      </c>
      <c r="H35" s="15">
        <f t="shared" si="9"/>
        <v>133.98</v>
      </c>
      <c r="I35" s="15">
        <f t="shared" si="9"/>
        <v>0</v>
      </c>
    </row>
    <row r="36" s="1" customFormat="1" ht="33" customHeight="1" spans="1:9">
      <c r="A36" s="17" t="s">
        <v>44</v>
      </c>
      <c r="B36" s="15">
        <f>B37+B38</f>
        <v>2</v>
      </c>
      <c r="C36" s="15">
        <f t="shared" ref="C36:I36" si="10">C37+C38</f>
        <v>85.98</v>
      </c>
      <c r="D36" s="15">
        <f t="shared" si="10"/>
        <v>85.98</v>
      </c>
      <c r="E36" s="15">
        <f t="shared" si="10"/>
        <v>0</v>
      </c>
      <c r="F36" s="15">
        <f t="shared" si="10"/>
        <v>66</v>
      </c>
      <c r="G36" s="15">
        <f t="shared" si="10"/>
        <v>0</v>
      </c>
      <c r="H36" s="15">
        <f t="shared" si="10"/>
        <v>19.98</v>
      </c>
      <c r="I36" s="15">
        <f t="shared" si="10"/>
        <v>0</v>
      </c>
    </row>
    <row r="37" s="1" customFormat="1" ht="33" customHeight="1" spans="1:9">
      <c r="A37" s="18" t="s">
        <v>45</v>
      </c>
      <c r="B37" s="15">
        <v>2</v>
      </c>
      <c r="C37" s="15">
        <f>D37+I37</f>
        <v>85.98</v>
      </c>
      <c r="D37" s="15">
        <f>SUM(E37:H37)</f>
        <v>85.98</v>
      </c>
      <c r="E37" s="15">
        <v>0</v>
      </c>
      <c r="F37" s="15">
        <v>66</v>
      </c>
      <c r="G37" s="15">
        <v>0</v>
      </c>
      <c r="H37" s="15">
        <v>19.98</v>
      </c>
      <c r="I37" s="15">
        <v>0</v>
      </c>
    </row>
    <row r="38" s="1" customFormat="1" ht="33" customHeight="1" spans="1:9">
      <c r="A38" s="18" t="s">
        <v>46</v>
      </c>
      <c r="B38" s="15"/>
      <c r="C38" s="15"/>
      <c r="D38" s="15"/>
      <c r="E38" s="15"/>
      <c r="F38" s="15"/>
      <c r="G38" s="15"/>
      <c r="H38" s="15"/>
      <c r="I38" s="15"/>
    </row>
    <row r="39" s="1" customFormat="1" ht="33" customHeight="1" spans="1:9">
      <c r="A39" s="17" t="s">
        <v>47</v>
      </c>
      <c r="B39" s="15">
        <f>SUM(B40:B42)</f>
        <v>2</v>
      </c>
      <c r="C39" s="15">
        <f t="shared" ref="C39:I39" si="11">SUM(C40:C42)</f>
        <v>25</v>
      </c>
      <c r="D39" s="15">
        <f t="shared" si="11"/>
        <v>25</v>
      </c>
      <c r="E39" s="15">
        <f t="shared" si="11"/>
        <v>0</v>
      </c>
      <c r="F39" s="15">
        <f t="shared" si="11"/>
        <v>0</v>
      </c>
      <c r="G39" s="15">
        <f t="shared" si="11"/>
        <v>10</v>
      </c>
      <c r="H39" s="15">
        <f t="shared" si="11"/>
        <v>15</v>
      </c>
      <c r="I39" s="15">
        <f t="shared" si="11"/>
        <v>0</v>
      </c>
    </row>
    <row r="40" s="1" customFormat="1" ht="33" customHeight="1" spans="1:9">
      <c r="A40" s="18" t="s">
        <v>48</v>
      </c>
      <c r="B40" s="15"/>
      <c r="C40" s="15"/>
      <c r="D40" s="15"/>
      <c r="E40" s="15"/>
      <c r="F40" s="15"/>
      <c r="G40" s="15"/>
      <c r="H40" s="15"/>
      <c r="I40" s="15"/>
    </row>
    <row r="41" s="1" customFormat="1" ht="33" customHeight="1" spans="1:9">
      <c r="A41" s="18" t="s">
        <v>49</v>
      </c>
      <c r="B41" s="15">
        <v>2</v>
      </c>
      <c r="C41" s="15">
        <v>25</v>
      </c>
      <c r="D41" s="15">
        <v>25</v>
      </c>
      <c r="E41" s="15"/>
      <c r="F41" s="15"/>
      <c r="G41" s="15">
        <v>10</v>
      </c>
      <c r="H41" s="15">
        <v>15</v>
      </c>
      <c r="I41" s="15"/>
    </row>
    <row r="42" s="1" customFormat="1" ht="33" customHeight="1" spans="1:9">
      <c r="A42" s="18" t="s">
        <v>50</v>
      </c>
      <c r="B42" s="15"/>
      <c r="C42" s="15"/>
      <c r="D42" s="15"/>
      <c r="E42" s="15"/>
      <c r="F42" s="15"/>
      <c r="G42" s="15"/>
      <c r="H42" s="15"/>
      <c r="I42" s="15"/>
    </row>
    <row r="43" s="1" customFormat="1" ht="33" customHeight="1" spans="1:9">
      <c r="A43" s="17" t="s">
        <v>51</v>
      </c>
      <c r="B43" s="15">
        <f>SUM(B44:B45)</f>
        <v>0</v>
      </c>
      <c r="C43" s="15">
        <f t="shared" ref="C43:I43" si="12">SUM(C44:C45)</f>
        <v>0</v>
      </c>
      <c r="D43" s="15">
        <f t="shared" si="12"/>
        <v>0</v>
      </c>
      <c r="E43" s="15">
        <f t="shared" si="12"/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</row>
    <row r="44" s="1" customFormat="1" ht="33" customHeight="1" spans="1:9">
      <c r="A44" s="18" t="s">
        <v>52</v>
      </c>
      <c r="B44" s="15"/>
      <c r="C44" s="15"/>
      <c r="D44" s="15"/>
      <c r="E44" s="15"/>
      <c r="F44" s="15"/>
      <c r="G44" s="15"/>
      <c r="H44" s="15"/>
      <c r="I44" s="15"/>
    </row>
    <row r="45" s="1" customFormat="1" ht="33" customHeight="1" spans="1:9">
      <c r="A45" s="18" t="s">
        <v>53</v>
      </c>
      <c r="B45" s="15"/>
      <c r="C45" s="15"/>
      <c r="D45" s="15"/>
      <c r="E45" s="15"/>
      <c r="F45" s="15"/>
      <c r="G45" s="15"/>
      <c r="H45" s="15"/>
      <c r="I45" s="15"/>
    </row>
    <row r="46" s="1" customFormat="1" ht="33" customHeight="1" spans="1:9">
      <c r="A46" s="17" t="s">
        <v>54</v>
      </c>
      <c r="B46" s="15">
        <f>SUM(B47:B49)</f>
        <v>0</v>
      </c>
      <c r="C46" s="15">
        <f t="shared" ref="C46:I46" si="13">SUM(C47:C49)</f>
        <v>0</v>
      </c>
      <c r="D46" s="15">
        <f t="shared" si="13"/>
        <v>0</v>
      </c>
      <c r="E46" s="15">
        <f t="shared" si="13"/>
        <v>0</v>
      </c>
      <c r="F46" s="15">
        <f t="shared" si="13"/>
        <v>0</v>
      </c>
      <c r="G46" s="15">
        <f t="shared" si="13"/>
        <v>0</v>
      </c>
      <c r="H46" s="15">
        <f t="shared" si="13"/>
        <v>0</v>
      </c>
      <c r="I46" s="15">
        <f t="shared" si="13"/>
        <v>0</v>
      </c>
    </row>
    <row r="47" s="1" customFormat="1" ht="33" customHeight="1" spans="1:9">
      <c r="A47" s="18" t="s">
        <v>55</v>
      </c>
      <c r="B47" s="15"/>
      <c r="C47" s="15"/>
      <c r="D47" s="15"/>
      <c r="E47" s="15"/>
      <c r="F47" s="15"/>
      <c r="G47" s="15"/>
      <c r="H47" s="15"/>
      <c r="I47" s="15"/>
    </row>
    <row r="48" s="1" customFormat="1" ht="33" customHeight="1" spans="1:9">
      <c r="A48" s="18" t="s">
        <v>56</v>
      </c>
      <c r="B48" s="15"/>
      <c r="C48" s="15"/>
      <c r="D48" s="15"/>
      <c r="E48" s="15"/>
      <c r="F48" s="15"/>
      <c r="G48" s="15"/>
      <c r="H48" s="15"/>
      <c r="I48" s="15"/>
    </row>
    <row r="49" s="1" customFormat="1" ht="33" customHeight="1" spans="1:9">
      <c r="A49" s="18" t="s">
        <v>57</v>
      </c>
      <c r="B49" s="15"/>
      <c r="C49" s="15"/>
      <c r="D49" s="15"/>
      <c r="E49" s="15"/>
      <c r="F49" s="15"/>
      <c r="G49" s="15"/>
      <c r="H49" s="15"/>
      <c r="I49" s="15"/>
    </row>
    <row r="50" s="1" customFormat="1" ht="33" customHeight="1" spans="1:9">
      <c r="A50" s="17" t="s">
        <v>58</v>
      </c>
      <c r="B50" s="15">
        <f>SUM(B51)</f>
        <v>1</v>
      </c>
      <c r="C50" s="15">
        <f t="shared" ref="C50:I50" si="14">SUM(C51)</f>
        <v>184.8</v>
      </c>
      <c r="D50" s="15">
        <f t="shared" si="14"/>
        <v>184.8</v>
      </c>
      <c r="E50" s="15">
        <f t="shared" si="14"/>
        <v>0</v>
      </c>
      <c r="F50" s="15">
        <f t="shared" si="14"/>
        <v>0</v>
      </c>
      <c r="G50" s="15">
        <f t="shared" si="14"/>
        <v>85.8</v>
      </c>
      <c r="H50" s="15">
        <f t="shared" si="14"/>
        <v>99</v>
      </c>
      <c r="I50" s="15">
        <f t="shared" si="14"/>
        <v>0</v>
      </c>
    </row>
    <row r="51" s="1" customFormat="1" ht="33" customHeight="1" spans="1:9">
      <c r="A51" s="18" t="s">
        <v>59</v>
      </c>
      <c r="B51" s="15">
        <v>1</v>
      </c>
      <c r="C51" s="15">
        <v>184.8</v>
      </c>
      <c r="D51" s="15">
        <v>184.8</v>
      </c>
      <c r="E51" s="15"/>
      <c r="F51" s="15"/>
      <c r="G51" s="15">
        <v>85.8</v>
      </c>
      <c r="H51" s="15">
        <v>99</v>
      </c>
      <c r="I51" s="15"/>
    </row>
    <row r="52" s="1" customFormat="1" ht="33" customHeight="1" spans="1:9">
      <c r="A52" s="16" t="s">
        <v>60</v>
      </c>
      <c r="B52" s="15">
        <f>B53+B60+B65</f>
        <v>35</v>
      </c>
      <c r="C52" s="15">
        <f t="shared" ref="C52:I52" si="15">C53+C60+C65</f>
        <v>1384.585</v>
      </c>
      <c r="D52" s="15">
        <f t="shared" si="15"/>
        <v>1384.585</v>
      </c>
      <c r="E52" s="15">
        <f t="shared" si="15"/>
        <v>402.4</v>
      </c>
      <c r="F52" s="15">
        <f t="shared" si="15"/>
        <v>171</v>
      </c>
      <c r="G52" s="15">
        <f t="shared" si="15"/>
        <v>82.1</v>
      </c>
      <c r="H52" s="15">
        <f t="shared" si="15"/>
        <v>729.085</v>
      </c>
      <c r="I52" s="15">
        <f t="shared" si="15"/>
        <v>0</v>
      </c>
    </row>
    <row r="53" s="1" customFormat="1" ht="33" customHeight="1" spans="1:9">
      <c r="A53" s="17" t="s">
        <v>61</v>
      </c>
      <c r="B53" s="15">
        <f>SUM(B54:B59)</f>
        <v>30</v>
      </c>
      <c r="C53" s="15">
        <f t="shared" ref="C53:I53" si="16">SUM(C54:C59)</f>
        <v>934.68</v>
      </c>
      <c r="D53" s="15">
        <f t="shared" si="16"/>
        <v>934.68</v>
      </c>
      <c r="E53" s="15">
        <f t="shared" si="16"/>
        <v>402.4</v>
      </c>
      <c r="F53" s="15">
        <f t="shared" si="16"/>
        <v>121</v>
      </c>
      <c r="G53" s="15">
        <f t="shared" si="16"/>
        <v>52.1</v>
      </c>
      <c r="H53" s="15">
        <f t="shared" si="16"/>
        <v>359.18</v>
      </c>
      <c r="I53" s="15">
        <f t="shared" si="16"/>
        <v>0</v>
      </c>
    </row>
    <row r="54" s="1" customFormat="1" ht="33" customHeight="1" spans="1:9">
      <c r="A54" s="18" t="s">
        <v>62</v>
      </c>
      <c r="B54" s="15">
        <v>2</v>
      </c>
      <c r="C54" s="15">
        <v>108</v>
      </c>
      <c r="D54" s="15">
        <v>108</v>
      </c>
      <c r="E54" s="15">
        <v>0</v>
      </c>
      <c r="F54" s="15">
        <v>0</v>
      </c>
      <c r="G54" s="15">
        <v>0</v>
      </c>
      <c r="H54" s="15">
        <v>108</v>
      </c>
      <c r="I54" s="15"/>
    </row>
    <row r="55" s="1" customFormat="1" ht="33" customHeight="1" spans="1:9">
      <c r="A55" s="18" t="s">
        <v>63</v>
      </c>
      <c r="B55" s="15">
        <v>10</v>
      </c>
      <c r="C55" s="15">
        <v>347</v>
      </c>
      <c r="D55" s="15">
        <v>347</v>
      </c>
      <c r="E55" s="15">
        <v>95</v>
      </c>
      <c r="F55" s="15">
        <v>121</v>
      </c>
      <c r="G55" s="15">
        <v>39</v>
      </c>
      <c r="H55" s="15">
        <v>92</v>
      </c>
      <c r="I55" s="15">
        <v>0</v>
      </c>
    </row>
    <row r="56" s="1" customFormat="1" ht="33" customHeight="1" spans="1:9">
      <c r="A56" s="18" t="s">
        <v>64</v>
      </c>
      <c r="B56" s="15">
        <v>1</v>
      </c>
      <c r="C56" s="15">
        <v>15</v>
      </c>
      <c r="D56" s="15">
        <v>15</v>
      </c>
      <c r="E56" s="15">
        <v>15</v>
      </c>
      <c r="F56" s="15"/>
      <c r="G56" s="15"/>
      <c r="H56" s="15"/>
      <c r="I56" s="15"/>
    </row>
    <row r="57" s="1" customFormat="1" ht="33" customHeight="1" spans="1:9">
      <c r="A57" s="18" t="s">
        <v>65</v>
      </c>
      <c r="B57" s="15">
        <v>16</v>
      </c>
      <c r="C57" s="15">
        <v>431.68</v>
      </c>
      <c r="D57" s="15">
        <v>431.68</v>
      </c>
      <c r="E57" s="15">
        <v>292.4</v>
      </c>
      <c r="F57" s="15">
        <v>0</v>
      </c>
      <c r="G57" s="15">
        <v>13.1</v>
      </c>
      <c r="H57" s="15">
        <v>126.18</v>
      </c>
      <c r="I57" s="15">
        <v>0</v>
      </c>
    </row>
    <row r="58" s="1" customFormat="1" ht="33" customHeight="1" spans="1:9">
      <c r="A58" s="18" t="s">
        <v>66</v>
      </c>
      <c r="B58" s="15">
        <v>1</v>
      </c>
      <c r="C58" s="15">
        <v>33</v>
      </c>
      <c r="D58" s="15">
        <v>33</v>
      </c>
      <c r="E58" s="15">
        <v>0</v>
      </c>
      <c r="F58" s="15">
        <v>0</v>
      </c>
      <c r="G58" s="15">
        <v>0</v>
      </c>
      <c r="H58" s="15">
        <v>33</v>
      </c>
      <c r="I58" s="15"/>
    </row>
    <row r="59" ht="33" customHeight="1" spans="1:9">
      <c r="A59" s="18" t="s">
        <v>67</v>
      </c>
      <c r="B59" s="15"/>
      <c r="C59" s="15"/>
      <c r="D59" s="15"/>
      <c r="E59" s="15"/>
      <c r="F59" s="15"/>
      <c r="G59" s="15"/>
      <c r="H59" s="15"/>
      <c r="I59" s="15"/>
    </row>
    <row r="60" s="1" customFormat="1" ht="33" customHeight="1" spans="1:9">
      <c r="A60" s="17" t="s">
        <v>68</v>
      </c>
      <c r="B60" s="15">
        <f>SUM(B61:B64)</f>
        <v>5</v>
      </c>
      <c r="C60" s="15">
        <f t="shared" ref="C60:I60" si="17">SUM(C61:C64)</f>
        <v>449.905</v>
      </c>
      <c r="D60" s="15">
        <f t="shared" si="17"/>
        <v>449.905</v>
      </c>
      <c r="E60" s="15">
        <f t="shared" si="17"/>
        <v>0</v>
      </c>
      <c r="F60" s="15">
        <f t="shared" si="17"/>
        <v>50</v>
      </c>
      <c r="G60" s="15">
        <f t="shared" si="17"/>
        <v>30</v>
      </c>
      <c r="H60" s="15">
        <f t="shared" si="17"/>
        <v>369.905</v>
      </c>
      <c r="I60" s="15">
        <f t="shared" si="17"/>
        <v>0</v>
      </c>
    </row>
    <row r="61" s="1" customFormat="1" ht="33" customHeight="1" spans="1:9">
      <c r="A61" s="18" t="s">
        <v>69</v>
      </c>
      <c r="B61" s="15"/>
      <c r="C61" s="15"/>
      <c r="D61" s="15"/>
      <c r="E61" s="15"/>
      <c r="F61" s="15"/>
      <c r="G61" s="15"/>
      <c r="H61" s="15"/>
      <c r="I61" s="15"/>
    </row>
    <row r="62" s="1" customFormat="1" ht="33" customHeight="1" spans="1:9">
      <c r="A62" s="18" t="s">
        <v>70</v>
      </c>
      <c r="B62" s="15">
        <v>2</v>
      </c>
      <c r="C62" s="15">
        <v>49.905</v>
      </c>
      <c r="D62" s="15">
        <v>49.905</v>
      </c>
      <c r="E62" s="15">
        <v>0</v>
      </c>
      <c r="F62" s="15">
        <v>0</v>
      </c>
      <c r="G62" s="15">
        <v>30</v>
      </c>
      <c r="H62" s="15">
        <v>19.905</v>
      </c>
      <c r="I62" s="15"/>
    </row>
    <row r="63" s="1" customFormat="1" ht="33" customHeight="1" spans="1:9">
      <c r="A63" s="18" t="s">
        <v>71</v>
      </c>
      <c r="B63" s="15">
        <v>3</v>
      </c>
      <c r="C63" s="15">
        <v>400</v>
      </c>
      <c r="D63" s="15">
        <v>400</v>
      </c>
      <c r="E63" s="15">
        <v>0</v>
      </c>
      <c r="F63" s="15">
        <v>50</v>
      </c>
      <c r="G63" s="15">
        <v>0</v>
      </c>
      <c r="H63" s="15">
        <v>350</v>
      </c>
      <c r="I63" s="15"/>
    </row>
    <row r="64" s="1" customFormat="1" ht="33" customHeight="1" spans="1:9">
      <c r="A64" s="18" t="s">
        <v>72</v>
      </c>
      <c r="B64" s="15"/>
      <c r="C64" s="15"/>
      <c r="D64" s="15"/>
      <c r="E64" s="15"/>
      <c r="F64" s="15"/>
      <c r="G64" s="15"/>
      <c r="H64" s="15"/>
      <c r="I64" s="15"/>
    </row>
    <row r="65" s="1" customFormat="1" ht="33" customHeight="1" spans="1:9">
      <c r="A65" s="17" t="s">
        <v>73</v>
      </c>
      <c r="B65" s="15">
        <f>B69+B70</f>
        <v>0</v>
      </c>
      <c r="C65" s="15">
        <f t="shared" ref="C65:I65" si="18">C69+C70</f>
        <v>0</v>
      </c>
      <c r="D65" s="15">
        <f t="shared" si="18"/>
        <v>0</v>
      </c>
      <c r="E65" s="15">
        <f t="shared" si="18"/>
        <v>0</v>
      </c>
      <c r="F65" s="15">
        <f t="shared" si="18"/>
        <v>0</v>
      </c>
      <c r="G65" s="15">
        <f t="shared" si="18"/>
        <v>0</v>
      </c>
      <c r="H65" s="15">
        <f t="shared" si="18"/>
        <v>0</v>
      </c>
      <c r="I65" s="15">
        <f t="shared" si="18"/>
        <v>0</v>
      </c>
    </row>
    <row r="66" s="1" customFormat="1" ht="33" customHeight="1" spans="1:9">
      <c r="A66" s="18" t="s">
        <v>74</v>
      </c>
      <c r="B66" s="15" t="s">
        <v>40</v>
      </c>
      <c r="C66" s="15" t="s">
        <v>40</v>
      </c>
      <c r="D66" s="15" t="s">
        <v>40</v>
      </c>
      <c r="E66" s="15" t="s">
        <v>40</v>
      </c>
      <c r="F66" s="15" t="s">
        <v>40</v>
      </c>
      <c r="G66" s="15" t="s">
        <v>40</v>
      </c>
      <c r="H66" s="15" t="s">
        <v>40</v>
      </c>
      <c r="I66" s="15" t="s">
        <v>40</v>
      </c>
    </row>
    <row r="67" s="1" customFormat="1" ht="33" customHeight="1" spans="1:9">
      <c r="A67" s="18" t="s">
        <v>75</v>
      </c>
      <c r="B67" s="15" t="s">
        <v>40</v>
      </c>
      <c r="C67" s="15" t="s">
        <v>40</v>
      </c>
      <c r="D67" s="15" t="s">
        <v>40</v>
      </c>
      <c r="E67" s="15" t="s">
        <v>40</v>
      </c>
      <c r="F67" s="15" t="s">
        <v>40</v>
      </c>
      <c r="G67" s="15" t="s">
        <v>40</v>
      </c>
      <c r="H67" s="15" t="s">
        <v>40</v>
      </c>
      <c r="I67" s="15" t="s">
        <v>40</v>
      </c>
    </row>
    <row r="68" s="1" customFormat="1" ht="33" customHeight="1" spans="1:9">
      <c r="A68" s="18" t="s">
        <v>76</v>
      </c>
      <c r="B68" s="15" t="s">
        <v>40</v>
      </c>
      <c r="C68" s="15" t="s">
        <v>40</v>
      </c>
      <c r="D68" s="15" t="s">
        <v>40</v>
      </c>
      <c r="E68" s="15" t="s">
        <v>40</v>
      </c>
      <c r="F68" s="15" t="s">
        <v>40</v>
      </c>
      <c r="G68" s="15" t="s">
        <v>40</v>
      </c>
      <c r="H68" s="15" t="s">
        <v>40</v>
      </c>
      <c r="I68" s="15" t="s">
        <v>40</v>
      </c>
    </row>
    <row r="69" s="1" customFormat="1" ht="33" customHeight="1" spans="1:9">
      <c r="A69" s="18" t="s">
        <v>77</v>
      </c>
      <c r="B69" s="15"/>
      <c r="C69" s="15"/>
      <c r="D69" s="15"/>
      <c r="E69" s="15"/>
      <c r="F69" s="15"/>
      <c r="G69" s="15"/>
      <c r="H69" s="15"/>
      <c r="I69" s="15"/>
    </row>
    <row r="70" s="1" customFormat="1" ht="33" customHeight="1" spans="1:9">
      <c r="A70" s="18" t="s">
        <v>78</v>
      </c>
      <c r="B70" s="15"/>
      <c r="C70" s="15"/>
      <c r="D70" s="15"/>
      <c r="E70" s="15"/>
      <c r="F70" s="15"/>
      <c r="G70" s="15"/>
      <c r="H70" s="15"/>
      <c r="I70" s="15"/>
    </row>
    <row r="71" s="1" customFormat="1" ht="41" customHeight="1" spans="1:9">
      <c r="A71" s="18" t="s">
        <v>79</v>
      </c>
      <c r="B71" s="15" t="s">
        <v>40</v>
      </c>
      <c r="C71" s="15" t="s">
        <v>40</v>
      </c>
      <c r="D71" s="15" t="s">
        <v>40</v>
      </c>
      <c r="E71" s="15" t="s">
        <v>40</v>
      </c>
      <c r="F71" s="15" t="s">
        <v>40</v>
      </c>
      <c r="G71" s="15" t="s">
        <v>40</v>
      </c>
      <c r="H71" s="15" t="s">
        <v>40</v>
      </c>
      <c r="I71" s="15" t="s">
        <v>40</v>
      </c>
    </row>
    <row r="72" s="1" customFormat="1" ht="33" customHeight="1" spans="1:9">
      <c r="A72" s="16" t="s">
        <v>80</v>
      </c>
      <c r="B72" s="15">
        <f>B73</f>
        <v>1</v>
      </c>
      <c r="C72" s="15">
        <f t="shared" ref="C72:I72" si="19">C73</f>
        <v>131.995</v>
      </c>
      <c r="D72" s="15">
        <f t="shared" si="19"/>
        <v>131.995</v>
      </c>
      <c r="E72" s="15">
        <f t="shared" si="19"/>
        <v>0</v>
      </c>
      <c r="F72" s="15">
        <f t="shared" si="19"/>
        <v>0</v>
      </c>
      <c r="G72" s="15">
        <f t="shared" si="19"/>
        <v>0</v>
      </c>
      <c r="H72" s="15">
        <f t="shared" si="19"/>
        <v>131.995</v>
      </c>
      <c r="I72" s="15">
        <f t="shared" si="19"/>
        <v>0</v>
      </c>
    </row>
    <row r="73" s="1" customFormat="1" ht="33" customHeight="1" spans="1:9">
      <c r="A73" s="17" t="s">
        <v>81</v>
      </c>
      <c r="B73" s="15">
        <f>SUM(B74:B76)</f>
        <v>1</v>
      </c>
      <c r="C73" s="15">
        <f t="shared" ref="C73:I73" si="20">SUM(C74:C76)</f>
        <v>131.995</v>
      </c>
      <c r="D73" s="15">
        <f t="shared" si="20"/>
        <v>131.995</v>
      </c>
      <c r="E73" s="15">
        <f t="shared" si="20"/>
        <v>0</v>
      </c>
      <c r="F73" s="15">
        <f t="shared" si="20"/>
        <v>0</v>
      </c>
      <c r="G73" s="15">
        <f t="shared" si="20"/>
        <v>0</v>
      </c>
      <c r="H73" s="15">
        <f t="shared" si="20"/>
        <v>131.995</v>
      </c>
      <c r="I73" s="15">
        <f t="shared" si="20"/>
        <v>0</v>
      </c>
    </row>
    <row r="74" s="1" customFormat="1" ht="33" customHeight="1" spans="1:9">
      <c r="A74" s="18" t="s">
        <v>82</v>
      </c>
      <c r="B74" s="15"/>
      <c r="C74" s="15"/>
      <c r="D74" s="15"/>
      <c r="E74" s="15"/>
      <c r="F74" s="15"/>
      <c r="G74" s="15"/>
      <c r="H74" s="15"/>
      <c r="I74" s="15"/>
    </row>
    <row r="75" s="1" customFormat="1" ht="33" customHeight="1" spans="1:9">
      <c r="A75" s="18" t="s">
        <v>83</v>
      </c>
      <c r="B75" s="15"/>
      <c r="C75" s="15"/>
      <c r="D75" s="15"/>
      <c r="E75" s="15"/>
      <c r="F75" s="15"/>
      <c r="G75" s="15"/>
      <c r="H75" s="15"/>
      <c r="I75" s="15"/>
    </row>
    <row r="76" s="1" customFormat="1" ht="33" customHeight="1" spans="1:9">
      <c r="A76" s="18" t="s">
        <v>84</v>
      </c>
      <c r="B76" s="15">
        <v>1</v>
      </c>
      <c r="C76" s="15">
        <v>131.995</v>
      </c>
      <c r="D76" s="15">
        <v>131.995</v>
      </c>
      <c r="E76" s="15">
        <v>0</v>
      </c>
      <c r="F76" s="15">
        <v>0</v>
      </c>
      <c r="G76" s="15">
        <v>0</v>
      </c>
      <c r="H76" s="15">
        <v>131.995</v>
      </c>
      <c r="I76" s="15"/>
    </row>
    <row r="77" s="1" customFormat="1" ht="33" customHeight="1" spans="1:9">
      <c r="A77" s="16" t="s">
        <v>85</v>
      </c>
      <c r="B77" s="15">
        <f>B78+B80</f>
        <v>1</v>
      </c>
      <c r="C77" s="15">
        <f t="shared" ref="C77:I77" si="21">C78+C80</f>
        <v>98.7</v>
      </c>
      <c r="D77" s="15">
        <f t="shared" si="21"/>
        <v>98.7</v>
      </c>
      <c r="E77" s="15">
        <f t="shared" si="21"/>
        <v>0</v>
      </c>
      <c r="F77" s="15">
        <f t="shared" si="21"/>
        <v>7</v>
      </c>
      <c r="G77" s="15">
        <f t="shared" si="21"/>
        <v>4.7</v>
      </c>
      <c r="H77" s="15">
        <f t="shared" si="21"/>
        <v>87</v>
      </c>
      <c r="I77" s="15">
        <f t="shared" si="21"/>
        <v>0</v>
      </c>
    </row>
    <row r="78" s="1" customFormat="1" ht="33" customHeight="1" spans="1:9">
      <c r="A78" s="22" t="s">
        <v>86</v>
      </c>
      <c r="B78" s="15">
        <f>SUM(B79)</f>
        <v>0</v>
      </c>
      <c r="C78" s="15">
        <f t="shared" ref="C78:I78" si="22">SUM(C79)</f>
        <v>0</v>
      </c>
      <c r="D78" s="15">
        <f t="shared" si="22"/>
        <v>0</v>
      </c>
      <c r="E78" s="15">
        <f t="shared" si="22"/>
        <v>0</v>
      </c>
      <c r="F78" s="15">
        <f t="shared" si="22"/>
        <v>0</v>
      </c>
      <c r="G78" s="15">
        <f t="shared" si="22"/>
        <v>0</v>
      </c>
      <c r="H78" s="15">
        <f t="shared" si="22"/>
        <v>0</v>
      </c>
      <c r="I78" s="15">
        <f t="shared" si="22"/>
        <v>0</v>
      </c>
    </row>
    <row r="79" s="1" customFormat="1" ht="33" customHeight="1" spans="1:9">
      <c r="A79" s="18" t="s">
        <v>87</v>
      </c>
      <c r="B79" s="15"/>
      <c r="C79" s="15"/>
      <c r="D79" s="15"/>
      <c r="E79" s="15"/>
      <c r="F79" s="15"/>
      <c r="G79" s="15"/>
      <c r="H79" s="15"/>
      <c r="I79" s="15"/>
    </row>
    <row r="80" s="1" customFormat="1" ht="33" customHeight="1" spans="1:9">
      <c r="A80" s="22" t="s">
        <v>88</v>
      </c>
      <c r="B80" s="15">
        <f>B81+B83</f>
        <v>1</v>
      </c>
      <c r="C80" s="15">
        <f t="shared" ref="C80:I80" si="23">C81+C83</f>
        <v>98.7</v>
      </c>
      <c r="D80" s="15">
        <f t="shared" si="23"/>
        <v>98.7</v>
      </c>
      <c r="E80" s="15">
        <f t="shared" si="23"/>
        <v>0</v>
      </c>
      <c r="F80" s="15">
        <f t="shared" si="23"/>
        <v>7</v>
      </c>
      <c r="G80" s="15">
        <f t="shared" si="23"/>
        <v>4.7</v>
      </c>
      <c r="H80" s="15">
        <f t="shared" si="23"/>
        <v>87</v>
      </c>
      <c r="I80" s="15">
        <f t="shared" si="23"/>
        <v>0</v>
      </c>
    </row>
    <row r="81" s="1" customFormat="1" ht="33" customHeight="1" spans="1:9">
      <c r="A81" s="18" t="s">
        <v>89</v>
      </c>
      <c r="B81" s="15">
        <v>1</v>
      </c>
      <c r="C81" s="15">
        <v>98.7</v>
      </c>
      <c r="D81" s="15">
        <v>98.7</v>
      </c>
      <c r="E81" s="15"/>
      <c r="F81" s="15">
        <v>7</v>
      </c>
      <c r="G81" s="15">
        <v>4.7</v>
      </c>
      <c r="H81" s="15">
        <v>87</v>
      </c>
      <c r="I81" s="15"/>
    </row>
    <row r="82" s="1" customFormat="1" ht="33" customHeight="1" spans="1:9">
      <c r="A82" s="18" t="s">
        <v>90</v>
      </c>
      <c r="B82" s="15" t="s">
        <v>40</v>
      </c>
      <c r="C82" s="15" t="s">
        <v>40</v>
      </c>
      <c r="D82" s="15" t="s">
        <v>40</v>
      </c>
      <c r="E82" s="15" t="s">
        <v>40</v>
      </c>
      <c r="F82" s="15" t="s">
        <v>40</v>
      </c>
      <c r="G82" s="15" t="s">
        <v>40</v>
      </c>
      <c r="H82" s="15" t="s">
        <v>40</v>
      </c>
      <c r="I82" s="15" t="s">
        <v>40</v>
      </c>
    </row>
    <row r="83" s="1" customFormat="1" ht="33" customHeight="1" spans="1:9">
      <c r="A83" s="18" t="s">
        <v>91</v>
      </c>
      <c r="B83" s="15"/>
      <c r="C83" s="15"/>
      <c r="D83" s="15"/>
      <c r="E83" s="15"/>
      <c r="F83" s="15"/>
      <c r="G83" s="15"/>
      <c r="H83" s="15"/>
      <c r="I83" s="15"/>
    </row>
    <row r="84" s="1" customFormat="1" ht="33" customHeight="1" spans="1:9">
      <c r="A84" s="16" t="s">
        <v>92</v>
      </c>
      <c r="B84" s="15">
        <f>SUM(B85)</f>
        <v>0</v>
      </c>
      <c r="C84" s="15">
        <f t="shared" ref="C84:I84" si="24">SUM(C85)</f>
        <v>0</v>
      </c>
      <c r="D84" s="15">
        <f t="shared" si="24"/>
        <v>0</v>
      </c>
      <c r="E84" s="15">
        <f t="shared" si="24"/>
        <v>0</v>
      </c>
      <c r="F84" s="15">
        <f t="shared" si="24"/>
        <v>0</v>
      </c>
      <c r="G84" s="15">
        <f t="shared" si="24"/>
        <v>0</v>
      </c>
      <c r="H84" s="15">
        <f t="shared" si="24"/>
        <v>0</v>
      </c>
      <c r="I84" s="15">
        <f t="shared" si="24"/>
        <v>0</v>
      </c>
    </row>
    <row r="85" s="1" customFormat="1" ht="33" customHeight="1" spans="1:9">
      <c r="A85" s="22" t="s">
        <v>93</v>
      </c>
      <c r="B85" s="15">
        <f>SUM(B86)</f>
        <v>0</v>
      </c>
      <c r="C85" s="15">
        <f t="shared" ref="C85:I85" si="25">SUM(C86)</f>
        <v>0</v>
      </c>
      <c r="D85" s="15">
        <f t="shared" si="25"/>
        <v>0</v>
      </c>
      <c r="E85" s="15">
        <f t="shared" si="25"/>
        <v>0</v>
      </c>
      <c r="F85" s="15">
        <f t="shared" si="25"/>
        <v>0</v>
      </c>
      <c r="G85" s="15">
        <f t="shared" si="25"/>
        <v>0</v>
      </c>
      <c r="H85" s="15">
        <f t="shared" si="25"/>
        <v>0</v>
      </c>
      <c r="I85" s="15">
        <f t="shared" si="25"/>
        <v>0</v>
      </c>
    </row>
    <row r="86" s="1" customFormat="1" ht="33" customHeight="1" spans="1:9">
      <c r="A86" s="18" t="s">
        <v>94</v>
      </c>
      <c r="B86" s="15"/>
      <c r="C86" s="15"/>
      <c r="D86" s="15"/>
      <c r="E86" s="15"/>
      <c r="F86" s="15"/>
      <c r="G86" s="15"/>
      <c r="H86" s="15"/>
      <c r="I86" s="15"/>
    </row>
    <row r="87" s="1" customFormat="1" ht="33" customHeight="1" spans="1:9">
      <c r="A87" s="18" t="s">
        <v>95</v>
      </c>
      <c r="B87" s="15" t="s">
        <v>40</v>
      </c>
      <c r="C87" s="15" t="s">
        <v>40</v>
      </c>
      <c r="D87" s="15" t="s">
        <v>40</v>
      </c>
      <c r="E87" s="15" t="s">
        <v>40</v>
      </c>
      <c r="F87" s="15" t="s">
        <v>40</v>
      </c>
      <c r="G87" s="15" t="s">
        <v>40</v>
      </c>
      <c r="H87" s="15" t="s">
        <v>40</v>
      </c>
      <c r="I87" s="15" t="s">
        <v>40</v>
      </c>
    </row>
    <row r="88" s="1" customFormat="1" ht="33" customHeight="1" spans="1:9">
      <c r="A88" s="23" t="s">
        <v>96</v>
      </c>
      <c r="B88" s="15">
        <f>SUM(B89)</f>
        <v>1</v>
      </c>
      <c r="C88" s="15">
        <f t="shared" ref="C88:I88" si="26">SUM(C89)</f>
        <v>22.34</v>
      </c>
      <c r="D88" s="15">
        <f t="shared" si="26"/>
        <v>0</v>
      </c>
      <c r="E88" s="15">
        <f t="shared" si="26"/>
        <v>0</v>
      </c>
      <c r="F88" s="15">
        <f t="shared" si="26"/>
        <v>0</v>
      </c>
      <c r="G88" s="15">
        <f t="shared" si="26"/>
        <v>0</v>
      </c>
      <c r="H88" s="15">
        <f t="shared" si="26"/>
        <v>22.34</v>
      </c>
      <c r="I88" s="15">
        <f t="shared" si="26"/>
        <v>0</v>
      </c>
    </row>
    <row r="89" s="1" customFormat="1" ht="33" customHeight="1" spans="1:9">
      <c r="A89" s="23" t="s">
        <v>97</v>
      </c>
      <c r="B89" s="15">
        <f>SUM(B90)</f>
        <v>1</v>
      </c>
      <c r="C89" s="15">
        <f t="shared" ref="C89:I89" si="27">SUM(C90)</f>
        <v>22.34</v>
      </c>
      <c r="D89" s="15">
        <f t="shared" si="27"/>
        <v>0</v>
      </c>
      <c r="E89" s="15">
        <f t="shared" si="27"/>
        <v>0</v>
      </c>
      <c r="F89" s="15">
        <f t="shared" si="27"/>
        <v>0</v>
      </c>
      <c r="G89" s="15">
        <f t="shared" si="27"/>
        <v>0</v>
      </c>
      <c r="H89" s="15">
        <f t="shared" si="27"/>
        <v>22.34</v>
      </c>
      <c r="I89" s="15">
        <f t="shared" si="27"/>
        <v>0</v>
      </c>
    </row>
    <row r="90" s="1" customFormat="1" ht="33" customHeight="1" spans="1:9">
      <c r="A90" s="23" t="s">
        <v>97</v>
      </c>
      <c r="B90" s="15">
        <v>1</v>
      </c>
      <c r="C90" s="15">
        <v>22.34</v>
      </c>
      <c r="D90" s="15"/>
      <c r="E90" s="24"/>
      <c r="F90" s="24"/>
      <c r="G90" s="24"/>
      <c r="H90" s="24">
        <v>22.34</v>
      </c>
      <c r="I90" s="15"/>
    </row>
    <row r="91" s="1" customFormat="1" ht="33" customHeight="1" spans="1:9">
      <c r="A91" s="23" t="s">
        <v>98</v>
      </c>
      <c r="B91" s="15">
        <f>SUM(B92)</f>
        <v>0</v>
      </c>
      <c r="C91" s="15">
        <f t="shared" ref="C91:I91" si="28">SUM(C92)</f>
        <v>0</v>
      </c>
      <c r="D91" s="15">
        <f t="shared" si="28"/>
        <v>0</v>
      </c>
      <c r="E91" s="15">
        <f t="shared" si="28"/>
        <v>0</v>
      </c>
      <c r="F91" s="15">
        <f t="shared" si="28"/>
        <v>0</v>
      </c>
      <c r="G91" s="15">
        <f t="shared" si="28"/>
        <v>0</v>
      </c>
      <c r="H91" s="15">
        <f t="shared" si="28"/>
        <v>0</v>
      </c>
      <c r="I91" s="15">
        <f t="shared" si="28"/>
        <v>0</v>
      </c>
    </row>
    <row r="92" s="1" customFormat="1" ht="33" customHeight="1" spans="1:9">
      <c r="A92" s="23" t="s">
        <v>99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</sheetData>
  <mergeCells count="7">
    <mergeCell ref="A2:I2"/>
    <mergeCell ref="C4:I4"/>
    <mergeCell ref="D5:H5"/>
    <mergeCell ref="A4:A6"/>
    <mergeCell ref="B4:B6"/>
    <mergeCell ref="C5:C6"/>
    <mergeCell ref="I5:I6"/>
  </mergeCells>
  <printOptions horizontalCentered="1"/>
  <pageMargins left="0.747916666666667" right="0.747916666666667" top="0.984027777777778" bottom="0.984027777777778" header="0.511805555555556" footer="0.511805555555556"/>
  <pageSetup paperSize="9" scale="70" fitToHeight="2" orientation="portrait" useFirstPageNumber="1" horizontalDpi="600" verticalDpi="600"/>
  <headerFooter/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sxsfpb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fpbcyc</dc:creator>
  <cp:lastModifiedBy>别</cp:lastModifiedBy>
  <dcterms:created xsi:type="dcterms:W3CDTF">2016-03-03T09:17:00Z</dcterms:created>
  <cp:lastPrinted>2021-06-25T18:10:00Z</cp:lastPrinted>
  <dcterms:modified xsi:type="dcterms:W3CDTF">2025-04-11T07:38:10Z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631A4E10AFB14B19A8415E02B0605F4B_13</vt:lpwstr>
  </property>
</Properties>
</file>