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activeTab="1"/>
  </bookViews>
  <sheets>
    <sheet name="项目汇总表" sheetId="21" r:id="rId1"/>
    <sheet name="项目明细表" sheetId="20" r:id="rId2"/>
  </sheets>
  <definedNames>
    <definedName name="_xlnm._FilterDatabase" localSheetId="1" hidden="1">项目明细表!$A$3:$AE$91</definedName>
    <definedName name="_xlnm.Print_Titles" localSheetId="0">项目汇总表!$4:$5</definedName>
    <definedName name="_xlnm.Print_Titles" localSheetId="1">项目明细表!$3:$5</definedName>
  </definedNames>
  <calcPr calcId="144525"/>
</workbook>
</file>

<file path=xl/sharedStrings.xml><?xml version="1.0" encoding="utf-8"?>
<sst xmlns="http://schemas.openxmlformats.org/spreadsheetml/2006/main" count="1124" uniqueCount="463">
  <si>
    <t>附件1</t>
  </si>
  <si>
    <r>
      <rPr>
        <u/>
        <sz val="20"/>
        <color theme="1"/>
        <rFont val="方正小标宋简体"/>
        <charset val="134"/>
      </rPr>
      <t xml:space="preserve">   凤   </t>
    </r>
    <r>
      <rPr>
        <sz val="20"/>
        <color theme="1"/>
        <rFont val="方正小标宋简体"/>
        <charset val="134"/>
      </rPr>
      <t>县2023年财政衔接资金项目计划实施汇总表</t>
    </r>
  </si>
  <si>
    <t xml:space="preserve">  填报单位（盖章）：凤县乡村振兴局</t>
  </si>
  <si>
    <t>序号</t>
  </si>
  <si>
    <t>项目类型</t>
  </si>
  <si>
    <t>项目个数</t>
  </si>
  <si>
    <t>项目预算总投资</t>
  </si>
  <si>
    <t>合计</t>
  </si>
  <si>
    <t>1.财政衔接资金</t>
  </si>
  <si>
    <t>2.其他财政资金</t>
  </si>
  <si>
    <t>3.地方债务资金</t>
  </si>
  <si>
    <t>4.易地搬迁资金</t>
  </si>
  <si>
    <t>5.定点帮扶资金</t>
  </si>
  <si>
    <t>6.东西部协作资金</t>
  </si>
  <si>
    <t>7.社会捐赠资金</t>
  </si>
  <si>
    <t>8.银行贷款资金</t>
  </si>
  <si>
    <t>9.群众自筹</t>
  </si>
  <si>
    <t>总计</t>
  </si>
  <si>
    <t>一、产业帮扶</t>
  </si>
  <si>
    <t>1.种植养殖加工服务</t>
  </si>
  <si>
    <t>2.休闲农业与乡村旅游</t>
  </si>
  <si>
    <t>3.光伏项目</t>
  </si>
  <si>
    <t>4.生态帮扶项目</t>
  </si>
  <si>
    <t>5.其他</t>
  </si>
  <si>
    <t>二、就业帮扶</t>
  </si>
  <si>
    <t>1.外出务工补助</t>
  </si>
  <si>
    <t>2.就业创业补助</t>
  </si>
  <si>
    <t>3.就业创业培训</t>
  </si>
  <si>
    <t>4.技能培训</t>
  </si>
  <si>
    <t>三、易地搬迁</t>
  </si>
  <si>
    <t>1.集中安置</t>
  </si>
  <si>
    <t>2.分散安置</t>
  </si>
  <si>
    <t>四、公益岗位</t>
  </si>
  <si>
    <t>公益岗位</t>
  </si>
  <si>
    <t>五、教育帮扶</t>
  </si>
  <si>
    <t>1.享受“雨露计划”职业教育补助</t>
  </si>
  <si>
    <t>2.脱贫村创业致富带头人创业培训</t>
  </si>
  <si>
    <t>3.其他教育帮扶</t>
  </si>
  <si>
    <t>六、健康帮扶</t>
  </si>
  <si>
    <t>1.参加城乡居民基本医疗保险</t>
  </si>
  <si>
    <t>2.参加大病保险</t>
  </si>
  <si>
    <t>3.接受医疗救助</t>
  </si>
  <si>
    <t>4.参加其他补充医疗保险</t>
  </si>
  <si>
    <t>5.参加意外保险</t>
  </si>
  <si>
    <t>6.接受大病（地方病）救治</t>
  </si>
  <si>
    <t>七、危房改造</t>
  </si>
  <si>
    <t>农村危房改造</t>
  </si>
  <si>
    <t>八、金融帮扶</t>
  </si>
  <si>
    <t>1.小额贷款贴息</t>
  </si>
  <si>
    <t>2.龙头企业合作社等经营主体贷款贴息</t>
  </si>
  <si>
    <t>3.产业保险</t>
  </si>
  <si>
    <t>4.小额信贷风险补偿金</t>
  </si>
  <si>
    <t>九、生活条件改善</t>
  </si>
  <si>
    <t>1.入户路改造</t>
  </si>
  <si>
    <t>2.解决安全饮水</t>
  </si>
  <si>
    <t>3.厨房厕所圈舍等改造</t>
  </si>
  <si>
    <t>十、综合保障性帮扶</t>
  </si>
  <si>
    <t>1.享受农村居民最低生活保障</t>
  </si>
  <si>
    <t>2.享受特困人员救助供养</t>
  </si>
  <si>
    <t>3.参加城乡居民基本养老保险</t>
  </si>
  <si>
    <t>4.接受留守关爱服务</t>
  </si>
  <si>
    <t>5.接受临时救助</t>
  </si>
  <si>
    <t>十一、村基础设施</t>
  </si>
  <si>
    <t>1.通村、组路道路硬化及护栏</t>
  </si>
  <si>
    <t>2.通生产用电</t>
  </si>
  <si>
    <t>3.通生活用电</t>
  </si>
  <si>
    <t>4.光纤宽带接入</t>
  </si>
  <si>
    <t>5.产业路</t>
  </si>
  <si>
    <t>6.其他</t>
  </si>
  <si>
    <t>十二、村公共服务</t>
  </si>
  <si>
    <t>1.规划保留的村小学改造</t>
  </si>
  <si>
    <t>2.标准化卫生室</t>
  </si>
  <si>
    <t>3.幼儿园建设</t>
  </si>
  <si>
    <t>4.村级文化活动广场</t>
  </si>
  <si>
    <t>十三、项目管理费</t>
  </si>
  <si>
    <t>附件2</t>
  </si>
  <si>
    <r>
      <rPr>
        <u/>
        <sz val="28"/>
        <color theme="1"/>
        <rFont val="方正小标宋简体"/>
        <charset val="134"/>
      </rPr>
      <t xml:space="preserve">  凤   </t>
    </r>
    <r>
      <rPr>
        <sz val="28"/>
        <color theme="1"/>
        <rFont val="方正小标宋简体"/>
        <charset val="134"/>
      </rPr>
      <t xml:space="preserve">县2023年财政衔接资金项目计划实施明细表 </t>
    </r>
  </si>
  <si>
    <t>项目名称
（自定义名称）</t>
  </si>
  <si>
    <t>项目摘要
（建设内容及规模）</t>
  </si>
  <si>
    <t>项目实施地点</t>
  </si>
  <si>
    <t>规划年度</t>
  </si>
  <si>
    <t>主管
单位</t>
  </si>
  <si>
    <t>项目
负责
人</t>
  </si>
  <si>
    <t>项目预算总投资（万元）</t>
  </si>
  <si>
    <t>项目
归属</t>
  </si>
  <si>
    <t>是否纳入年度项目实施计划</t>
  </si>
  <si>
    <t>是否“贫困村提升工程”</t>
  </si>
  <si>
    <t>是否资产收益扶贫</t>
  </si>
  <si>
    <t>是否增加村集体收入</t>
  </si>
  <si>
    <t>是否易地搬迁后扶项目</t>
  </si>
  <si>
    <t>直接受益
脱贫人口</t>
  </si>
  <si>
    <t>受益总人口</t>
  </si>
  <si>
    <t>带贫减贫机制</t>
  </si>
  <si>
    <t>绩效目标</t>
  </si>
  <si>
    <t>备注</t>
  </si>
  <si>
    <t>请勿删除</t>
  </si>
  <si>
    <t>镇</t>
  </si>
  <si>
    <t>村</t>
  </si>
  <si>
    <t>其中：财政衔接资金</t>
  </si>
  <si>
    <t>其中：除财政衔接资金外的资金</t>
  </si>
  <si>
    <t>新建</t>
  </si>
  <si>
    <t>2018年</t>
  </si>
  <si>
    <t>解决“两不愁三保障”项目</t>
  </si>
  <si>
    <t>是</t>
  </si>
  <si>
    <t>小计</t>
  </si>
  <si>
    <t>1.其他财政资金</t>
  </si>
  <si>
    <t>8.群众自筹</t>
  </si>
  <si>
    <t>户数
(户)</t>
  </si>
  <si>
    <t>人数
（人）</t>
  </si>
  <si>
    <t>续建</t>
  </si>
  <si>
    <t>2019年</t>
  </si>
  <si>
    <t>巩固提升项目</t>
  </si>
  <si>
    <t>否</t>
  </si>
  <si>
    <t>总 计</t>
  </si>
  <si>
    <t>2020年</t>
  </si>
  <si>
    <t>2021年</t>
  </si>
  <si>
    <t>留凤关镇林麝产业救助中心</t>
  </si>
  <si>
    <t>在留凤关镇酒奠沟村，修建林麝产业救助中心，包含林麝救治区、隔离区、实验区等。</t>
  </si>
  <si>
    <t>留凤关镇</t>
  </si>
  <si>
    <t>酒奠沟村</t>
  </si>
  <si>
    <t>县林业局</t>
  </si>
  <si>
    <t>李代军</t>
  </si>
  <si>
    <t>分红、务工增收</t>
  </si>
  <si>
    <t>发展村集体经济、预计年收益30万元，村集体经济与脱贫户按7：3进行收益分配，村集体年预计收益21万元，92户脱贫户共收益12万元，脱贫户户均增收2282元。</t>
  </si>
  <si>
    <t>留凤关镇喇嘛泉村食用菌产品深加工项目</t>
  </si>
  <si>
    <t>在喇嘛泉食用菌产业园建设香菇酱生产及包装车间1座，购买生产线设备一套。</t>
  </si>
  <si>
    <t>喇嘛泉村</t>
  </si>
  <si>
    <t>县农业农村局</t>
  </si>
  <si>
    <t>李军</t>
  </si>
  <si>
    <t>发展村集体经济、预计年收益30万元，村集体经济与脱贫户按7：3进行收益分配，村集体年预计收益21万元，115户脱贫户共收益9万元，脱贫户户均增收782元。</t>
  </si>
  <si>
    <t>留凤关镇孔家庄村五味子产业园项目</t>
  </si>
  <si>
    <t>在孔家庄村一组，新建占地40亩的五味子产业园1个。</t>
  </si>
  <si>
    <t>孔家庄村</t>
  </si>
  <si>
    <t>汪显明</t>
  </si>
  <si>
    <t>发展村集体经济、预计年收益5万元，村集体经济与脱贫户按7：3进行收益分配，村集体年预计收益3.5万元，106户脱贫户共收益1.5万元，脱贫户户均增收141元。</t>
  </si>
  <si>
    <t>留凤关镇孔家庄村扩种烤烟项目</t>
  </si>
  <si>
    <t>持续扩大烤烟项目的种植，扩种300亩标准化烤烟。</t>
  </si>
  <si>
    <t>县烟草局</t>
  </si>
  <si>
    <t>留凤关镇榆林铺村七组林麝养殖圈舍建设项目</t>
  </si>
  <si>
    <t>在榆林铺村七组大坪，续建林麝养殖圈舍200间，同时完善水、电、路灯配套设施。</t>
  </si>
  <si>
    <t>榆林铺村</t>
  </si>
  <si>
    <t>叶全贵</t>
  </si>
  <si>
    <t>发展村集体经济、预计年收益10万元，村集体经济与脱贫户按7：3进行收益分配，村集体年预计收益7万元，99户脱贫户共收益3万元，脱贫户户均增收303元。</t>
  </si>
  <si>
    <t>留凤关镇社区工厂年产三十万个毛绒玩具加工项目</t>
  </si>
  <si>
    <t>在留凤关镇社区工厂新开生产线两条，增加加工配套设备60台，生产毛绒玩具，投资100万，解决50人就业。</t>
  </si>
  <si>
    <t>留凤关村</t>
  </si>
  <si>
    <t>县人社局</t>
  </si>
  <si>
    <t>胡关林</t>
  </si>
  <si>
    <t>发展村集体经济、预计年收益30万元，村集体经济与脱贫户按7：3进行收益分配，村集体年收益21万元，1176户脱贫户共收益9万元，脱贫户户均增收76元。</t>
  </si>
  <si>
    <t>唐藏镇辛家庄村标准化中蜂养殖基地建设项目</t>
  </si>
  <si>
    <t>在辛家庄村草滩沟内建设标准化中蜂养殖基地1座，搭设方钢架子50套，养殖中蜂200箱，购置摇蜜机2套，配套建设生产用房3间。</t>
  </si>
  <si>
    <t>唐藏镇</t>
  </si>
  <si>
    <t>辛家庄村</t>
  </si>
  <si>
    <t>张丹茅</t>
  </si>
  <si>
    <t>务工、分红，带动发展产业增收。</t>
  </si>
  <si>
    <t>发展村集体经济、预计年收益3万元，村集体经济与脱贫户按7：3进行收益分配，村集体年收益2.1万元，118户脱贫户共收益0.9万元，脱贫户户均增收76元。</t>
  </si>
  <si>
    <t>唐藏镇辛家庄村高标准蔬菜基地建设项目</t>
  </si>
  <si>
    <t>在辛家庄村建设高标准蔬菜基地1处，占地60亩。对地块进行平整，配置装配式水箱、首部增压、过滤、施肥系统、灌溉系统等，设置蔬菜围网800米，安装监控、防虫设备，建设35㎡灌溉管理房1处。</t>
  </si>
  <si>
    <t>发展村集体经济、预计年收益6万元，村集体经济与脱贫户按7：3进行收益分配，村集体年收益4.2万元，118户脱贫户共收益1.8万元，脱贫户户均增收152元。</t>
  </si>
  <si>
    <t>唐藏镇李家庄村生态水产养殖续建项目</t>
  </si>
  <si>
    <t>修建备用机井一座，硬化鱼池周边道路310米（入口处长30米，宽4米，厚度18厘米；鱼池边长280米，宽3米，厚度18厘米），沿鱼池周边修建透视围栏，修建无害化卫生公厕1座。</t>
  </si>
  <si>
    <t>李家庄村</t>
  </si>
  <si>
    <t>曹小林</t>
  </si>
  <si>
    <t>村集体经济收益分红</t>
  </si>
  <si>
    <t>发展村集体经济、预计年收益4.5万元，村集体经济与脱贫户按7：3进行收益分配，村集体年收益3.15万元，39户脱贫户共收益1.35万元，脱贫户户均增收346元。</t>
  </si>
  <si>
    <t>唐藏镇庞家河村苹果园提质增效项目</t>
  </si>
  <si>
    <t>引进苹果新品种，新建苹果园20亩，提升改造老果园50亩，配套修建覆盖300亩苹果园的水利设施一套。</t>
  </si>
  <si>
    <t>庞家河村</t>
  </si>
  <si>
    <t>杨惠兰</t>
  </si>
  <si>
    <t>发展村集体经济、预计年收益10万元，村集体经济与脱贫户按7：3进行收益分配，村集体年收益7万元，76户脱贫户共收益3万元，脱贫户户均增收394元。</t>
  </si>
  <si>
    <t>唐藏镇倒回沟村冠叶连翘种植基地项目</t>
  </si>
  <si>
    <t>在倒回沟村发展冠叶连翘种植基地一处，种植冠叶连翘50亩。</t>
  </si>
  <si>
    <t>倒回沟村</t>
  </si>
  <si>
    <t>县商工局</t>
  </si>
  <si>
    <t>刘铁军</t>
  </si>
  <si>
    <t>发展村集体经济、预计年收益3.5万元，村集体经济与脱贫户按7：3进行收益分配，村集体年收益2.45万元，83户脱贫户共收益1.05万元，脱贫户户均增收126元。</t>
  </si>
  <si>
    <t>凤州镇白石铺村杨家山新优苹果示范园（二期）项目</t>
  </si>
  <si>
    <t>改造苹果老园100亩，引进秦脆等新优品种苗木12800株，购置开沟施肥碎枝一体机、自走式割草机等设备。</t>
  </si>
  <si>
    <t>凤州镇</t>
  </si>
  <si>
    <t>白石铺村</t>
  </si>
  <si>
    <t>刘东</t>
  </si>
  <si>
    <t>增加村集体收入、带动农户就近务工和给脱贫户分红</t>
  </si>
  <si>
    <t>发展村集体经济、预计年收益10万元，村集体经济与脱贫户按7：3进行收益分配，村集体年收益7万元，59户脱贫户共收益3万元，脱贫户户均增收508元。</t>
  </si>
  <si>
    <t>河口镇沙坝村五组五味子种植项目</t>
  </si>
  <si>
    <t>在沙坝村五组渠家沟新建五味子园120亩，修建水泥柱子39600个，购买8号铁丝2000斤搭建铁丝网，配套滴灌设施一套。</t>
  </si>
  <si>
    <t>河口镇</t>
  </si>
  <si>
    <t>沙坝村</t>
  </si>
  <si>
    <t>王云鹤</t>
  </si>
  <si>
    <t>发展村集体经济、预计年收益12万元，村集体经济与脱贫户按7：3进行收益分配，村集体年收益8.4万元，153户脱贫户共收益3.6万元，脱贫户户均增收235元。</t>
  </si>
  <si>
    <t>河口镇下坝村葡萄采摘园项目</t>
  </si>
  <si>
    <t>在下坝村建设葡萄采摘园，占地20亩，栽植妮娜皇后、阳光玫瑰和黑美人共计1200株，配置连栋式大棚20个（长13米、宽6米、高度8米），管线1600米。</t>
  </si>
  <si>
    <t>下坝村</t>
  </si>
  <si>
    <t>孟小东</t>
  </si>
  <si>
    <t>70</t>
  </si>
  <si>
    <t>发展村集体经济、预计年收益7万元，村集体经济与脱贫户按7：3进行收益分配，村集体年收益4.9万元，222户脱贫户共收益2.1万元，脱贫户户均增收94元。</t>
  </si>
  <si>
    <t>红花铺镇永生村嘉陵冷水鱼庄农旅融合项目</t>
  </si>
  <si>
    <t>依托岭南福寿康养第一村永生村的旅游环境和品牌优势，在永生村三组发展名贵冷水鱼养殖、竞技垂钓、亲水游玩、主题餐饮和民宿等项目，拟建冷水鱼养殖水面10亩、南美对虾养殖池10个、垂钓水面10亩、水上乐园1座、主题餐厅1座、研学基地1座。</t>
  </si>
  <si>
    <t>红花铺镇</t>
  </si>
  <si>
    <t>永生村</t>
  </si>
  <si>
    <t>县文旅局</t>
  </si>
  <si>
    <t>吴玉林</t>
  </si>
  <si>
    <t>发展村集体经济、预计年收益16万元，村集体经济与脱贫户按7：3进行收益分配，村集体年收益11.2万元，28户脱贫户共收益4.8万元，脱贫户户均增收1714元。</t>
  </si>
  <si>
    <t>红花铺镇红花铺村特色农产品加工项目</t>
  </si>
  <si>
    <t>利用红花铺村一组原煤矿旧厂房新建特色农产品加工车间1座600平方米，配套研磨、精选、烘干、分拣、加工、包装生产设备，建设销售大厅1座200平方米。</t>
  </si>
  <si>
    <t>红花铺村</t>
  </si>
  <si>
    <t>徐永平</t>
  </si>
  <si>
    <t>发展村集体经济、预计年收益15万元，村集体经济与脱贫户按7：3进行收益分配，村集体年收益10.5万元，76户脱贫户共收益4.5万元，脱贫户户均增收592元。</t>
  </si>
  <si>
    <t>红花铺镇中蜂产业园项目</t>
  </si>
  <si>
    <t>依托镇内丰富的林木资源，发展中华蜂养殖、蜂产品加工销售，以及蜂主题观光休闲游。拟建标准化蜂场10座、中蜂产品加工厂房一座、购置蜂产品生产线2条，研学基地1座、蜜蜂课堂1座，蜂主题展厅、茶餐厅、直播间等各1座，打造红花蜂谷观光带1条，以及场地、道路等相关配套设施。栽植药用兼蜜源植物100亩。</t>
  </si>
  <si>
    <t>永生村            红花铺村</t>
  </si>
  <si>
    <t>郭潇宇</t>
  </si>
  <si>
    <t>发展村集体经济、预计年收益35万元，村集体经济与脱贫户按7：3进行收益分配，村集体年收益24.5万元，104户脱贫户共收益10.5万元，脱贫户户均增收1009元。</t>
  </si>
  <si>
    <t>红花铺镇草凉驿村移民搬迁社区工厂项目</t>
  </si>
  <si>
    <t>在草凉驿村移民搬迁点，修建社区厂房1座500平方米，配套特色农特产品加工、烘干、分级、包装、仓储生产线2条，并进行产品包装设计。</t>
  </si>
  <si>
    <t>草凉驿村</t>
  </si>
  <si>
    <t>2023年</t>
  </si>
  <si>
    <t>唐双军</t>
  </si>
  <si>
    <t>建立社区工厂，为移民搬迁群众提供就近就业岗位，提高收入水平。</t>
  </si>
  <si>
    <t>发展村集体经济、预计年收益30万元，村集体经济与脱贫户按7：3进行收益分配，村集体年收益21万元，31户脱贫户共收益9万元，脱贫户户均增收2903元。</t>
  </si>
  <si>
    <t>红花铺镇草凉驿村中药材产业园项目</t>
  </si>
  <si>
    <t>种植柴胡、苍术等地道中药材面积160亩。</t>
  </si>
  <si>
    <t>发展村集体经济、预计年收益5万元，村集体经济与脱贫户按7：3进行收益分配，村集体年收益3.5万元，31户脱贫户共收益1.5万元，脱贫户户均增收483元。</t>
  </si>
  <si>
    <t>红花铺镇白家店村集体经济联合社林麝产业基地建设</t>
  </si>
  <si>
    <t>建林麝圈160间，配套建设生产用房、晒场、饲草仓库等，联合社自养林麝60只。</t>
  </si>
  <si>
    <t>白家店村</t>
  </si>
  <si>
    <t>郭和青</t>
  </si>
  <si>
    <t>发展村集体经济、预计年收益25万元，村集体经济与脱贫户按7：3进行收益分配，村集体年收益17.5万元，31户脱贫户共收益7.5万元，脱贫户户均增收2419元。</t>
  </si>
  <si>
    <t>红花铺镇白家店村集体经济联合社五味籽产业园建设</t>
  </si>
  <si>
    <t>种植五味籽130亩，搭架，配套建设田间道路、灌溉设施，新建五味子展销初加工基地。</t>
  </si>
  <si>
    <t>发展村集体经济、预计年收益12万元，村集体经济与脱贫户按7：3进行收益分配，村集体年收益8.4万元，61户脱贫户共收益3.6万元，脱贫户户均增收590元。</t>
  </si>
  <si>
    <t>坪坎镇孔棺村2023年道地中药材种植基地建设项目</t>
  </si>
  <si>
    <t>在孔棺村二组阴坡、四组瓦窑各种植党参、柴胡、黄芪等中药材50亩。共计100亩。</t>
  </si>
  <si>
    <t>坪坎镇</t>
  </si>
  <si>
    <t>孔棺村</t>
  </si>
  <si>
    <t>杨俊彦</t>
  </si>
  <si>
    <t>发展村集体经济、预计年收益6万元，村集体经济与脱贫户按7：3进行收益分配，村集体年收益4.2万元，26户脱贫户共收益1.8万元，脱贫户户均增收692元。</t>
  </si>
  <si>
    <t>坪坎镇孔棺村2023年魔芋种植基地建设项目</t>
  </si>
  <si>
    <t>在二组樊家坪种植魔芋30亩，在四组瓦窑种植魔芋20亩，共计50亩。</t>
  </si>
  <si>
    <t>坪坎镇银母寺村2023年三组阴家沟土鸡养殖场建设项目</t>
  </si>
  <si>
    <t>修建土鸡圈舍200平方米；仓库2间；安装林下围网500米；购买鸡苗10000只。</t>
  </si>
  <si>
    <t>银母寺村</t>
  </si>
  <si>
    <t>发展村集体经济、预计年收益3.6万元，村集体经济与脱贫户按7：3进行收益分配，村集体年收益2.52万元，20户脱贫户共收益1.08万元，脱贫户户均增收540元。</t>
  </si>
  <si>
    <t>平木镇烧锅庄村中药材连翘种植及粗加工示范基地建设项目</t>
  </si>
  <si>
    <t>1、烧锅庄村一、二、三、四组种植基地120亩,其中示范田10亩。2、建设中药材晾晒场，场地硬化1000平方米。3、购买生产设备采购打包机1台、切片机1台、烘干机1台、包装材料。</t>
  </si>
  <si>
    <t>平木镇</t>
  </si>
  <si>
    <t>烧锅庄村</t>
  </si>
  <si>
    <t>李克玉</t>
  </si>
  <si>
    <t>壮大村集体经济，带动群众增收</t>
  </si>
  <si>
    <t>发展村集体经济、预计年收益7万元，村集体经济与脱贫户按7：3进行收益分配，村集体年收益4.9万元，109户脱贫户共收益2.1万元，脱贫户户均增收192元。</t>
  </si>
  <si>
    <t>平木镇烧锅庄村木本油料翅果油树种植基地建设项目</t>
  </si>
  <si>
    <t>栽植翅果油树10000株。</t>
  </si>
  <si>
    <t>发展村集体经济、预计年收益5万元，村集体经济与脱贫户按7：3进行收益分配，村集体年收益3.5万元，109户脱贫户共收益1.5万元，脱贫户户均增收137元。</t>
  </si>
  <si>
    <t>平木镇白蟒寺村刘家山百合种植基地建设项目</t>
  </si>
  <si>
    <t>白蟒寺村一组刘家山种植200亩百合，田间道路砂石硬化2公里。</t>
  </si>
  <si>
    <t>白蟒寺村</t>
  </si>
  <si>
    <t>刘文涛</t>
  </si>
  <si>
    <t>发展村集体经济、预计年收益10万元，村集体经济与脱贫户按7：3进行收益分配，村集体年收益7万元，89户脱贫户共收益3万元，脱贫户户均增收337元。</t>
  </si>
  <si>
    <t>平木镇白蟒寺村小南沟中药材种植基地建设项目</t>
  </si>
  <si>
    <t>白蟒寺村八组小南沟种植200亩中药材。</t>
  </si>
  <si>
    <t>发展村集体经济、预计年收益8万元，村集体经济与脱贫户按7：3进行收益分配，村集体年收益5.6万元，89户脱贫户共收益2.4万元，脱贫户户均增收269元。</t>
  </si>
  <si>
    <t>平木镇寺河村高山冷凉无公害蔬菜示范基地提升项目</t>
  </si>
  <si>
    <t>1.更换20座日光大棚棚膜及滴灌带；2.400吨冷库制冷货架及电力扩容；3.完善大棚周边300米防洪渠修建及硬化大棚过道长100米、宽3米道路；4.示范基地100亩耕地质量提升。</t>
  </si>
  <si>
    <t>寺河村</t>
  </si>
  <si>
    <t>杨木兰</t>
  </si>
  <si>
    <t>发展村集体经济、预计年收益6万元，村集体经济与脱贫户按7：3进行收益分配，村集体年收益4.2万元，122户脱贫户共收益1.8万元，脱贫户户均增收147元。</t>
  </si>
  <si>
    <t>平木镇东庄村大棚改造提升项目</t>
  </si>
  <si>
    <t>1、挖掘铲除并清理7个大棚内地面沙石，并对7个大棚内地面用土进行回填30-50cm；2、新购置大棚自动卷膜机（大棚塑料薄膜2900平方米、管道、高压喷头、草帘子、钢管架500米、弧形架14个遮阳网等）；3、挪移冷库三间，每间（10*10）100㎡，每间可驻村蔬菜400吨。4、冷库地基硬化、冷库设备维修；5、扩建东庄村蘑菇大棚：修建大棚6座（规格6米*30米*2.8米，新购置大棚自动卷膜机（大棚塑料薄膜1500平方米、管道、高压喷头、草帘子、钢管架1200米、弧形架180个遮阳网等）。</t>
  </si>
  <si>
    <t>东庄村</t>
  </si>
  <si>
    <t>刘木成</t>
  </si>
  <si>
    <t>发展产业，壮大村集体经济</t>
  </si>
  <si>
    <t>发展村集体经济、预计年收益5万元，村集体经济与脱贫户按7：3进行收益分配，村集体年收益3.5万元，150户脱贫户共收益1.5万元，脱贫户户均增收100元。</t>
  </si>
  <si>
    <t>黄牛铺镇黄牛铺村五味子种植项目</t>
  </si>
  <si>
    <t>在黄牛铺村七组新建五味子产业园一处，占地面积65亩，修建生产用房等相关配套设施。</t>
  </si>
  <si>
    <t>黄牛铺镇</t>
  </si>
  <si>
    <t>黄牛铺村</t>
  </si>
  <si>
    <t>杨宝贵</t>
  </si>
  <si>
    <t>发展村集体经济、预计年收益6万元，村集体经济与脱贫户按7：3进行收益分配，村集体年收益4.2万元，77户脱贫户共收益1.8万元，脱贫户户均增收233元。</t>
  </si>
  <si>
    <t>黄牛铺镇东河桥村五味子种植项目</t>
  </si>
  <si>
    <t>在东河桥村一组新建五味子产业园一处，占地面积20亩，修建相关配套设施。</t>
  </si>
  <si>
    <t>东河桥村</t>
  </si>
  <si>
    <t>齐金水</t>
  </si>
  <si>
    <t>发展村集体经济、预计年收益2万元，村集体经济与脱贫户按7：3进行收益分配，村集体年收益1.4万元，77户脱贫户共收益0.6万元，脱贫户户均增收77元。</t>
  </si>
  <si>
    <t>黄牛铺镇石窑铺村五味子种植项目</t>
  </si>
  <si>
    <t>在石窑铺村八组新建五味子产业园一处，占地面积30亩，修建相关配套设施。</t>
  </si>
  <si>
    <t>石窑铺村</t>
  </si>
  <si>
    <t>李军超</t>
  </si>
  <si>
    <t>发展村集体经济、预计年收益3万元，村集体经济与脱贫户按7：3进行收益分配，村集体年收益2.1万元，29户脱贫户共收益0.9万元，脱贫户户均增收310元。</t>
  </si>
  <si>
    <t>黄牛铺镇石窑铺村羊肚菌种植扩建项目</t>
  </si>
  <si>
    <t>新建大棚50座，规格为50米长、8米宽。修建冷藏库1座，容积50吨，规格为8米长、5米宽、3米高。新建玻璃温室、联体大棚加热设施120套，规格为2KW每套。</t>
  </si>
  <si>
    <t>发展村集体经济、预计年收益15万元，村集体经济与脱贫户按7：3进行收益分配，村集体年收益10.5万元，29户脱贫户共收益4.5万元，脱贫户户均增收1551元。</t>
  </si>
  <si>
    <t>黄牛铺镇长滩坝村林下乌鸡养殖项目</t>
  </si>
  <si>
    <t>建设养殖圈舍10间，面积300㎡四周安置栅栏1000m及配套附属设施，养殖乌鸡4000只。</t>
  </si>
  <si>
    <t>长滩坝村</t>
  </si>
  <si>
    <t>刘利庆</t>
  </si>
  <si>
    <t>发展村集体经济、预计年收益12万元，村集体经济与脱贫户按7：3进行收益分配，村集体年收益8.4万元，29户脱贫户共收益3.6万元，脱贫户户均增收1241元。</t>
  </si>
  <si>
    <t>凤州镇马鞍山村精品旅游民宿（红光故事）项目</t>
  </si>
  <si>
    <t>在三组改造提升村委会闲置2座厂房1200平方米，规划16间精品民宿客房，配套红光食堂、红光故事体验区、庭院区打造精品民宿。</t>
  </si>
  <si>
    <t>马鞍山村</t>
  </si>
  <si>
    <t>发展村集体经济、预计年收益20万元，村集体经济与脱贫户按7：3进行收益分配，村集体年收益14万元，147户脱贫户共收益6万元，脱贫户户均增收408元。</t>
  </si>
  <si>
    <t>唐藏镇李家庄村民宿建设项目</t>
  </si>
  <si>
    <t>利用原辛家山村委会房屋改造民宿，对12间房屋进行防水加固，装修民宿客房，并配备家具、家电、网络等客房必备设施，配套建设休闲娱乐、排污、监控等设施。</t>
  </si>
  <si>
    <t>发展村集体经济、预计年收益8万元，村集体经济与脱贫户按7：3进行收益分配，村集体年收益5.6万元，39户脱贫户共收益2.4万元，脱贫户户均增收615元。</t>
  </si>
  <si>
    <t>河口镇岩湾村二组园子民宿改造项目</t>
  </si>
  <si>
    <t>对占地120㎡的房屋进行改造提升，其中：1.对水、电、暖等基础设施进行完善。2.完成墙面、门窗等主体改造，屋面处理140㎡。3.完成卫生间、厨房改造和生活设施购置。</t>
  </si>
  <si>
    <t>岩湾村</t>
  </si>
  <si>
    <t>李张勤</t>
  </si>
  <si>
    <t>60</t>
  </si>
  <si>
    <t>发展村集体经济、预计年收益6万元，村集体经济与脱贫户按7：3进行收益分配，村集体年收益4.2万元，91户脱贫户共收益1.8万元，脱贫户户均增收197元。</t>
  </si>
  <si>
    <t>红花铺镇永生村长寿街民宿项目</t>
  </si>
  <si>
    <t>建设民宿20套，配套主题餐厅1座、增设康养活动室1间、建设自驾营地1处，环山砂石道路1200米，以及给排水、电力等相关配套设施。</t>
  </si>
  <si>
    <t>在原有基础上，进一步优化乡村旅游发展，通过吸纳当地劳动力担任保安、保洁、服务员等参与务工，收益分红，带动发展产业增收。务工人员人均年度增加增收入9000元。</t>
  </si>
  <si>
    <t>发展乡村旅游、预计年收益52万元，村集体经济与脱贫户按7：3进行收益分配，村集体年收益36.4万元，28户脱贫户共收益15.6万元，脱贫户户均增收5571元。</t>
  </si>
  <si>
    <t>双石铺镇阴湾村酒奠梁农产品交易中心</t>
  </si>
  <si>
    <t>改造酒奠梁农产品交易中心面积1600平米，修建厕所等项目。</t>
  </si>
  <si>
    <t>双石铺镇</t>
  </si>
  <si>
    <t>阴湾村</t>
  </si>
  <si>
    <t>王殿华</t>
  </si>
  <si>
    <t>发展村集体经济、预计年收益8万元，村集体经济与脱贫户按7：3进行收益分配，村集体年收益5.6万元，268户脱贫户共收益2.4万元，脱贫户户均增收89元。</t>
  </si>
  <si>
    <t>双石铺镇兴隆场民宿项目续建项目</t>
  </si>
  <si>
    <t>对兴隆场民宿项目进行配套建设基础设施：（1）对水、电、暖等基础设施进行完善；（2）完成墙面、门窗等主题改造，并对屋面进行处理；（3）完成卫生间、厨房改造和生活设施购置；（4）修建院墙等。</t>
  </si>
  <si>
    <t>兴隆场村</t>
  </si>
  <si>
    <t>高红卫</t>
  </si>
  <si>
    <t>发展村集体经济、预计年收益10万元，村集体经济与脱贫户按7：3进行收益分配，村集体年收益7万元，58户脱贫户共收益3万元，脱贫户户均增收517元。</t>
  </si>
  <si>
    <t>黄牛铺镇东河桥村二组民宿建设项目</t>
  </si>
  <si>
    <t>在东河桥村二组，修建6座民宿。</t>
  </si>
  <si>
    <t>发展村集体经济、预计年收益18万元，村集体经济与脱贫户按7：3进行收益分配，村集体年收益12.6万元，29户脱贫户共收益5.4万元，脱贫户户均增收1862元。</t>
  </si>
  <si>
    <t>平木镇平木村（上河）民宿改建、餐饮项目</t>
  </si>
  <si>
    <t>改造38间房屋，共560平方米，配套餐厅，视频监控，卫生间等。</t>
  </si>
  <si>
    <t>平木村</t>
  </si>
  <si>
    <t>吴贵勤</t>
  </si>
  <si>
    <t>发展村集体经济、预计年收益21万元，村集体经济与脱贫户按7：3进行收益分配，村集体年收益14.7万元，58户脱贫户共收益6.3万元，脱贫户户均增收1086元。</t>
  </si>
  <si>
    <t>转移就业一次性交通补助</t>
  </si>
  <si>
    <t>对建档立卡脱贫户家庭中转移就业的人员按政策标准落实一次性交通补助。</t>
  </si>
  <si>
    <t>各镇</t>
  </si>
  <si>
    <t>各村</t>
  </si>
  <si>
    <t>蔡嵘峥</t>
  </si>
  <si>
    <t>发放交通补助减轻脱贫户经济负担，鼓励就业增收</t>
  </si>
  <si>
    <t>鼓励脱贫劳动力转移就业，稳定增加收入。</t>
  </si>
  <si>
    <t>2023年“雨露计划”职业教育补助项目</t>
  </si>
  <si>
    <t>对就读中高职院校建档立卡家庭学生按政策标准每生每年3000元进行资助。</t>
  </si>
  <si>
    <t>相关镇</t>
  </si>
  <si>
    <t>相关村</t>
  </si>
  <si>
    <t>县乡村振兴局</t>
  </si>
  <si>
    <t>刘力强</t>
  </si>
  <si>
    <t>为脱贫户家庭减轻就学压力，</t>
  </si>
  <si>
    <t>确保脱贫户家庭在技工院校顺利完成学业。</t>
  </si>
  <si>
    <t>2.贫困村创业致富带头人创业培训</t>
  </si>
  <si>
    <t>2023年脱贫村创业致富带头人培训项目</t>
  </si>
  <si>
    <t>2023年年内对我县40个脱贫村创业致富带头人完成培训，每村3-5人，培训四期，每期三天，其中每期实训一天。</t>
  </si>
  <si>
    <t>朱云华</t>
  </si>
  <si>
    <t>对脱贫村创业致富带头人生产技能进行培训。</t>
  </si>
  <si>
    <t>培训创业致富带头人生产技能，带动脱贫户创业增收。</t>
  </si>
  <si>
    <t>全县驻村干部培训</t>
  </si>
  <si>
    <t>对全县驻村干部分期进行政策和业务培训。</t>
  </si>
  <si>
    <t>保障乡村振兴有效推进</t>
  </si>
  <si>
    <t>提升能力和素质，服务乡村振兴</t>
  </si>
  <si>
    <t>小额信贷互助资金贴息项目</t>
  </si>
  <si>
    <t>贴息400户脱贫户放贷2300万元</t>
  </si>
  <si>
    <t>县人行</t>
  </si>
  <si>
    <t>王峰</t>
  </si>
  <si>
    <t>金融帮扶小额信贷贴息减贫</t>
  </si>
  <si>
    <t>通过小额信贷帮助脱贫户发展产业</t>
  </si>
  <si>
    <t>草凉驿村安全饮水扩容提升项目</t>
  </si>
  <si>
    <r>
      <rPr>
        <sz val="10"/>
        <color theme="1"/>
        <rFont val="黑体"/>
        <charset val="134"/>
      </rPr>
      <t>新建100m</t>
    </r>
    <r>
      <rPr>
        <sz val="10"/>
        <color theme="1"/>
        <rFont val="宋体"/>
        <charset val="134"/>
      </rPr>
      <t>³</t>
    </r>
    <r>
      <rPr>
        <sz val="10"/>
        <color theme="1"/>
        <rFont val="黑体"/>
        <charset val="134"/>
      </rPr>
      <t>蓄水池1座，配套智能型消毒器设备1套，埋设PE100管网总长6598米。</t>
    </r>
  </si>
  <si>
    <t>县水利局</t>
  </si>
  <si>
    <t>改善基础设施水平</t>
  </si>
  <si>
    <t>确保安全用水，改善群众生活质量</t>
  </si>
  <si>
    <t>岩湾村园子安全饮水项目</t>
  </si>
  <si>
    <t>在岩湾村园子新建机井1座（深度180m），无塔供水压力罐系统一套，水泵智能控制器一套，次氯酸钠消毒设备一套，新建机井房一座，埋设上水管及泵管255米。</t>
  </si>
  <si>
    <t>张少龙</t>
  </si>
  <si>
    <t>基础设施改善</t>
  </si>
  <si>
    <t>坪坎村四组搬迁点安全饮水项目</t>
  </si>
  <si>
    <r>
      <rPr>
        <sz val="10"/>
        <color theme="1"/>
        <rFont val="黑体"/>
        <charset val="134"/>
      </rPr>
      <t>新建大口井一座（井深15m）,配套水泵、启动设施、次氯酸钠消毒设备及管理房等，新建30m</t>
    </r>
    <r>
      <rPr>
        <sz val="10"/>
        <color theme="1"/>
        <rFont val="宋体"/>
        <charset val="134"/>
      </rPr>
      <t>³</t>
    </r>
    <r>
      <rPr>
        <sz val="10"/>
        <color theme="1"/>
        <rFont val="黑体"/>
        <charset val="134"/>
      </rPr>
      <t>高位水池一座，埋设PE100管网总长844米。</t>
    </r>
  </si>
  <si>
    <t>坪坎村</t>
  </si>
  <si>
    <t>基础设施巩固提升</t>
  </si>
  <si>
    <t>凤县农村饮水安全工程水质检验项目</t>
  </si>
  <si>
    <t>对全县375处农村供水工程水质进行检测化验。</t>
  </si>
  <si>
    <t>9个镇</t>
  </si>
  <si>
    <t>66个村</t>
  </si>
  <si>
    <t>韩文波</t>
  </si>
  <si>
    <t>东河桥村蒋家沟人饮水毁维修项目</t>
  </si>
  <si>
    <t>蒋家沟人饮工程改造管道、水坝维修、冲沙管更换PE63管1500米、63阀门6个、PE50管1500米。</t>
  </si>
  <si>
    <t>改善基础设施</t>
  </si>
  <si>
    <t>提升安全饮水标准，巩固脱贫成果。</t>
  </si>
  <si>
    <t>倒回沟村一、二组安全饮水提升项改造目</t>
  </si>
  <si>
    <t>对倒回沟村一、二组11公里老化主水管道进行换新，铺设深度1米以上，并增加保温防冻设施。</t>
  </si>
  <si>
    <t>平木村安置房安全饮水项目</t>
  </si>
  <si>
    <t>打造水源井1眼，机井深120m，井壁管为273mm无缝钢管，壁厚6mm，开采含水层计划位于60-120m；建设砖混井房1座（24㎡）,起间高3m。</t>
  </si>
  <si>
    <t>基础设施改善巩固脱贫攻坚成果</t>
  </si>
  <si>
    <t>解决安置房136户人562（其中脱贫户62户200人）饮水，保障群众生活质量</t>
  </si>
  <si>
    <t>东庄村安全饮水提升改造项目</t>
  </si>
  <si>
    <r>
      <rPr>
        <sz val="10"/>
        <color theme="1"/>
        <rFont val="黑体"/>
        <charset val="134"/>
      </rPr>
      <t>1.东庄村一二三组齐岩沟需补充修建一处水源地，10m</t>
    </r>
    <r>
      <rPr>
        <sz val="10"/>
        <color theme="1"/>
        <rFont val="宋体"/>
        <charset val="134"/>
      </rPr>
      <t>³</t>
    </r>
    <r>
      <rPr>
        <sz val="10"/>
        <color theme="1"/>
        <rFont val="黑体"/>
        <charset val="134"/>
      </rPr>
      <t>蓄水池（深1.5米、长4米、宽3米），10m拦河坝，PE50管道1680米，旧沉淀池需维修并清淤；
2.东庄村四五六组大沟拦河坝需要维修加固。</t>
    </r>
  </si>
  <si>
    <t>基础设施建设巩固脱贫成果</t>
  </si>
  <si>
    <t>修复全村饮水可解决320户1116人生活用水</t>
  </si>
  <si>
    <t>西山村安全饮水提升改造项目</t>
  </si>
  <si>
    <t>西山村一二组人饮管道修缮，主管道1000米（PE32）；入户管道2000米（PE25）</t>
  </si>
  <si>
    <t>西山村</t>
  </si>
  <si>
    <t>蔡亚娟</t>
  </si>
  <si>
    <t>修复一二组饮水管道，可提升112户435人人饮水以及生活用水质量，保障群众的生活质量。</t>
  </si>
  <si>
    <t>刘家庄村安全饮水提升改造项目</t>
  </si>
  <si>
    <t>1.刘家庄村七组水源地沉淀池需加固维修。沉淀池长3米，宽2米，高3米；
2.刘家庄村易地移民搬迁集中安置点蓄水池加固维修，蓄水池长3米、高3.5米、宽2米。</t>
  </si>
  <si>
    <t>刘家庄村</t>
  </si>
  <si>
    <t>柴文学</t>
  </si>
  <si>
    <t>提升刘家庄村集中安置点和七组157人饮水质量，改善居住环境，其中脱贫户12户48人</t>
  </si>
  <si>
    <t>坪坎镇倒贴金村三组污水治理项目</t>
  </si>
  <si>
    <t>铺设排污管道（310型号）300米，修建8米X6米X1.5米规格的三格沉淀池1座，种植芦苇打造湿地200平米。</t>
  </si>
  <si>
    <t>倒贴金村</t>
  </si>
  <si>
    <t>县生态环境局</t>
  </si>
  <si>
    <t>基础设施改造提升，巩固提升25户脱贫户脱贫成果。</t>
  </si>
  <si>
    <t>示范村垃圾清运车及垃圾箱项目</t>
  </si>
  <si>
    <t>购买小型垃圾清运车20辆，配置垃圾桶1000个。</t>
  </si>
  <si>
    <t>县住建局</t>
  </si>
  <si>
    <t>党亚萍</t>
  </si>
  <si>
    <t>提升人居环境</t>
  </si>
  <si>
    <t>逐步建立健全农村生活垃圾收转运体系，县农村人居环境进一步改善。</t>
  </si>
  <si>
    <t>2023年农村公厕改造项目</t>
  </si>
  <si>
    <t>共计13座，均为水冲式无害化卫生厕所，平面布置均在30平米以上。其中改建11座，分别是:凤州镇白石铺村;唐藏镇曹家庄村、李家庄村;河口镇河口村、核桃坝村、石鸭子村;平木镇寺河村、杨河村、刘家庄村;留凤关镇孔家庄村、费家庄村;新建2座，分别是:凤州镇桑园村和留凤关镇瓦房坝村。</t>
  </si>
  <si>
    <t>杨龙</t>
  </si>
  <si>
    <t>完善基础设施建设，补齐短板，改善农村人居生活水平。</t>
  </si>
  <si>
    <t>孔家庄村水毁桥修复项目</t>
  </si>
  <si>
    <t>在孔家庄村三组庄子沟处修复水毁钢板桥一座，双岸河堤各150米；在四组李国天门前新修混凝土便民桥长10米宽3米一座。</t>
  </si>
  <si>
    <t>县交通局</t>
  </si>
  <si>
    <t>完善基础设施建设，补齐短板，保障群众出行</t>
  </si>
  <si>
    <t>榆林铺村2023年桥梁工程</t>
  </si>
  <si>
    <t>在水磨七组修建通往林麝养殖场长30米高4.5米宽4.5米的平板桥一座。硬化道路100米。</t>
  </si>
  <si>
    <t>确保群众出行安全，改善生产生活条件。</t>
  </si>
  <si>
    <t>上川村牌丰路路面硬化</t>
  </si>
  <si>
    <t>水泥硬化道路长320米、宽4.5米、厚18厘米。</t>
  </si>
  <si>
    <t>上川村</t>
  </si>
  <si>
    <t>刘建平</t>
  </si>
  <si>
    <t>改善基础设施条件，便捷群众生产生活。</t>
  </si>
  <si>
    <t>十里店堡子至曲家山水毁道路修复项目</t>
  </si>
  <si>
    <t>1.清理土方2.5万；2修复路基及路面85米，宽4.5米，厚18厘米；3.修建挡墙80米；4.修建排水渠85米</t>
  </si>
  <si>
    <t>十里店村</t>
  </si>
  <si>
    <t>柳生权</t>
  </si>
  <si>
    <t>基础设施减贫</t>
  </si>
  <si>
    <t>坪坎镇银母寺村2023年板涵桥建设项目</t>
  </si>
  <si>
    <t>修建板涵桥4座，桥面宽度均为2.5米，3座长15米、1座长10米。</t>
  </si>
  <si>
    <t>基础设施改造提升，巩固提升20户脱贫户脱贫成果。</t>
  </si>
  <si>
    <t>河口村安河堤防建设项目</t>
  </si>
  <si>
    <t>①新建河口小学西侧至上游居民点浆砌石河堤420m；②修复120m水毁挡墙，对河道左岸614米悬空挡墙采用C20砼进行基础加固；③新建C25钢筋砼消力池1座，对河床进行清理。</t>
  </si>
  <si>
    <t>河口村</t>
  </si>
  <si>
    <t>水利局</t>
  </si>
  <si>
    <t>雷振东</t>
  </si>
  <si>
    <t>项目建成后，将降低汛期河流对河口小学周边的危害，保障群众生产生活。</t>
  </si>
  <si>
    <t>辛家庄村八组道路硬化建设项目</t>
  </si>
  <si>
    <t>对辛家庄村八组（草滩沟）道路进行水泥硬化，长1.2公里，宽3米，厚18厘米。</t>
  </si>
  <si>
    <t>基础设施改善减贫</t>
  </si>
  <si>
    <t>有效改善当地群众出行条件，带动产业发展。</t>
  </si>
  <si>
    <t>杨河村食用菌大棚基地配套设施项目</t>
  </si>
  <si>
    <t>水泥硬化产业道路长300米、宽4米。</t>
  </si>
  <si>
    <t>杨河村</t>
  </si>
  <si>
    <t>赵新田</t>
  </si>
  <si>
    <t>完善基础设施，增加村集体收入，带动1044人分红致富。</t>
  </si>
  <si>
    <t>凤县实用性村庄规划编制项目</t>
  </si>
  <si>
    <t>对全县15个村（其中：5个聚集提升类、3个城郊融合类、7个特色保护类），按照陕西省实用性村庄规划编制技术导则要求，高质量完成村庄规划编制工作。</t>
  </si>
  <si>
    <t>县自然资源局</t>
  </si>
  <si>
    <t>董  辉</t>
  </si>
  <si>
    <t>规划引领村域全面发展</t>
  </si>
  <si>
    <t>项目实施后促进村域形成保护开发格局，为村域经济产业预留发展空间，全面助力实现乡村振兴目标</t>
  </si>
  <si>
    <t>2023年项目管理费</t>
  </si>
  <si>
    <t>项目规划编制、项目可行性研究、招标采购、检查验收、绩效管理、项目公告公示、成果宣传、报账管理、档案管理、购买第三方服务等项目管理相关支出</t>
  </si>
  <si>
    <t>确保项目高质量完工，乡村基础设施进一步完善，村集体经济规模进一步扩大，群众增收明显。</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</si>
</sst>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5">
    <font>
      <sz val="11"/>
      <color theme="1"/>
      <name val="等线"/>
      <charset val="134"/>
      <scheme val="minor"/>
    </font>
    <font>
      <sz val="12"/>
      <color theme="1"/>
      <name val="黑体"/>
      <charset val="134"/>
    </font>
    <font>
      <sz val="12"/>
      <color theme="1"/>
      <name val="仿宋"/>
      <charset val="134"/>
    </font>
    <font>
      <sz val="12"/>
      <color theme="1"/>
      <name val="Arial"/>
      <charset val="134"/>
    </font>
    <font>
      <sz val="14"/>
      <color theme="1"/>
      <name val="宋体"/>
      <charset val="134"/>
    </font>
    <font>
      <u/>
      <sz val="28"/>
      <color theme="1"/>
      <name val="方正小标宋简体"/>
      <charset val="134"/>
    </font>
    <font>
      <sz val="28"/>
      <color theme="1"/>
      <name val="方正小标宋简体"/>
      <charset val="134"/>
    </font>
    <font>
      <sz val="14"/>
      <color theme="1"/>
      <name val="仿宋"/>
      <charset val="134"/>
    </font>
    <font>
      <sz val="12"/>
      <color theme="1"/>
      <name val="宋体"/>
      <charset val="134"/>
    </font>
    <font>
      <sz val="10"/>
      <color theme="1"/>
      <name val="黑体"/>
      <charset val="134"/>
    </font>
    <font>
      <sz val="11"/>
      <color theme="1"/>
      <name val="黑体"/>
      <charset val="134"/>
    </font>
    <font>
      <sz val="10"/>
      <name val="黑体"/>
      <charset val="134"/>
    </font>
    <font>
      <sz val="12"/>
      <name val="黑体"/>
      <charset val="134"/>
    </font>
    <font>
      <sz val="8"/>
      <color theme="1"/>
      <name val="黑体"/>
      <charset val="134"/>
    </font>
    <font>
      <sz val="12"/>
      <color theme="1"/>
      <name val="仿宋_GB2312"/>
      <charset val="134"/>
    </font>
    <font>
      <sz val="12"/>
      <name val="宋体"/>
      <charset val="134"/>
    </font>
    <font>
      <sz val="10"/>
      <color indexed="8"/>
      <name val="黑体"/>
      <charset val="134"/>
    </font>
    <font>
      <sz val="10"/>
      <color theme="1"/>
      <name val="宋体"/>
      <charset val="134"/>
    </font>
    <font>
      <b/>
      <sz val="11"/>
      <color theme="1"/>
      <name val="等线"/>
      <charset val="134"/>
      <scheme val="minor"/>
    </font>
    <font>
      <u/>
      <sz val="20"/>
      <color theme="1"/>
      <name val="方正小标宋简体"/>
      <charset val="134"/>
    </font>
    <font>
      <sz val="20"/>
      <color theme="1"/>
      <name val="方正小标宋简体"/>
      <charset val="134"/>
    </font>
    <font>
      <sz val="10"/>
      <color theme="1"/>
      <name val="仿宋"/>
      <charset val="134"/>
    </font>
    <font>
      <b/>
      <sz val="10"/>
      <name val="仿宋"/>
      <charset val="134"/>
    </font>
    <font>
      <b/>
      <sz val="10"/>
      <color theme="1"/>
      <name val="仿宋"/>
      <charset val="134"/>
    </font>
    <font>
      <sz val="10"/>
      <name val="仿宋"/>
      <charset val="134"/>
    </font>
    <font>
      <sz val="10"/>
      <color indexed="8"/>
      <name val="仿宋"/>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6">
    <fill>
      <patternFill patternType="none"/>
    </fill>
    <fill>
      <patternFill patternType="gray125"/>
    </fill>
    <fill>
      <patternFill patternType="solid">
        <fgColor theme="0" tint="-0.249977111117893"/>
        <bgColor indexed="64"/>
      </patternFill>
    </fill>
    <fill>
      <patternFill patternType="solid">
        <fgColor theme="2" tint="-0.249977111117893"/>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6" fillId="5" borderId="0" applyNumberFormat="0" applyBorder="0" applyAlignment="0" applyProtection="0">
      <alignment vertical="center"/>
    </xf>
    <xf numFmtId="0" fontId="27"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7" borderId="0" applyNumberFormat="0" applyBorder="0" applyAlignment="0" applyProtection="0">
      <alignment vertical="center"/>
    </xf>
    <xf numFmtId="0" fontId="28" fillId="8" borderId="0" applyNumberFormat="0" applyBorder="0" applyAlignment="0" applyProtection="0">
      <alignment vertical="center"/>
    </xf>
    <xf numFmtId="43" fontId="0" fillId="0" borderId="0" applyFont="0" applyFill="0" applyBorder="0" applyAlignment="0" applyProtection="0">
      <alignment vertical="center"/>
    </xf>
    <xf numFmtId="0" fontId="29" fillId="9"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0" borderId="9" applyNumberFormat="0" applyFont="0" applyAlignment="0" applyProtection="0">
      <alignment vertical="center"/>
    </xf>
    <xf numFmtId="0" fontId="29" fillId="11"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0" applyNumberFormat="0" applyFill="0" applyAlignment="0" applyProtection="0">
      <alignment vertical="center"/>
    </xf>
    <xf numFmtId="0" fontId="37" fillId="0" borderId="10" applyNumberFormat="0" applyFill="0" applyAlignment="0" applyProtection="0">
      <alignment vertical="center"/>
    </xf>
    <xf numFmtId="0" fontId="29" fillId="12" borderId="0" applyNumberFormat="0" applyBorder="0" applyAlignment="0" applyProtection="0">
      <alignment vertical="center"/>
    </xf>
    <xf numFmtId="0" fontId="32" fillId="0" borderId="11" applyNumberFormat="0" applyFill="0" applyAlignment="0" applyProtection="0">
      <alignment vertical="center"/>
    </xf>
    <xf numFmtId="0" fontId="29" fillId="13" borderId="0" applyNumberFormat="0" applyBorder="0" applyAlignment="0" applyProtection="0">
      <alignment vertical="center"/>
    </xf>
    <xf numFmtId="0" fontId="38" fillId="14" borderId="12" applyNumberFormat="0" applyAlignment="0" applyProtection="0">
      <alignment vertical="center"/>
    </xf>
    <xf numFmtId="0" fontId="39" fillId="14" borderId="8" applyNumberFormat="0" applyAlignment="0" applyProtection="0">
      <alignment vertical="center"/>
    </xf>
    <xf numFmtId="0" fontId="40" fillId="15" borderId="13" applyNumberFormat="0" applyAlignment="0" applyProtection="0">
      <alignment vertical="center"/>
    </xf>
    <xf numFmtId="0" fontId="26" fillId="16" borderId="0" applyNumberFormat="0" applyBorder="0" applyAlignment="0" applyProtection="0">
      <alignment vertical="center"/>
    </xf>
    <xf numFmtId="0" fontId="29" fillId="17" borderId="0" applyNumberFormat="0" applyBorder="0" applyAlignment="0" applyProtection="0">
      <alignment vertical="center"/>
    </xf>
    <xf numFmtId="0" fontId="41" fillId="0" borderId="14" applyNumberFormat="0" applyFill="0" applyAlignment="0" applyProtection="0">
      <alignment vertical="center"/>
    </xf>
    <xf numFmtId="0" fontId="42" fillId="0" borderId="15" applyNumberFormat="0" applyFill="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26" fillId="20" borderId="0" applyNumberFormat="0" applyBorder="0" applyAlignment="0" applyProtection="0">
      <alignment vertical="center"/>
    </xf>
    <xf numFmtId="0" fontId="29"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9" fillId="30" borderId="0" applyNumberFormat="0" applyBorder="0" applyAlignment="0" applyProtection="0">
      <alignment vertical="center"/>
    </xf>
    <xf numFmtId="0" fontId="26"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6" fillId="34" borderId="0" applyNumberFormat="0" applyBorder="0" applyAlignment="0" applyProtection="0">
      <alignment vertical="center"/>
    </xf>
    <xf numFmtId="0" fontId="29" fillId="35" borderId="0" applyNumberFormat="0" applyBorder="0" applyAlignment="0" applyProtection="0">
      <alignment vertical="center"/>
    </xf>
    <xf numFmtId="0" fontId="15" fillId="0" borderId="0"/>
  </cellStyleXfs>
  <cellXfs count="8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49" fontId="3" fillId="0" borderId="0" xfId="0" applyNumberFormat="1"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49" fontId="4" fillId="0" borderId="0" xfId="0" applyNumberFormat="1"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0" xfId="0" applyFont="1" applyFill="1" applyAlignment="1">
      <alignment horizontal="center" vertical="center" wrapText="1"/>
    </xf>
    <xf numFmtId="0" fontId="8" fillId="0" borderId="7" xfId="0" applyFont="1" applyBorder="1">
      <alignment vertical="center"/>
    </xf>
    <xf numFmtId="0" fontId="15" fillId="0"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0" xfId="0" applyFont="1" applyAlignment="1">
      <alignment horizontal="left" vertical="center"/>
    </xf>
    <xf numFmtId="0" fontId="9"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 fillId="0" borderId="0" xfId="0" applyFont="1">
      <alignment vertical="center"/>
    </xf>
    <xf numFmtId="0" fontId="9" fillId="0" borderId="0" xfId="0" applyFont="1">
      <alignment vertical="center"/>
    </xf>
    <xf numFmtId="0" fontId="18" fillId="0" borderId="0" xfId="0" applyFont="1">
      <alignment vertical="center"/>
    </xf>
    <xf numFmtId="0" fontId="0" fillId="0" borderId="0" xfId="0" applyFont="1">
      <alignment vertical="center"/>
    </xf>
    <xf numFmtId="0" fontId="0" fillId="0" borderId="0" xfId="0" applyFont="1" applyAlignment="1">
      <alignment horizontal="center" vertical="center"/>
    </xf>
    <xf numFmtId="0" fontId="4" fillId="0" borderId="0" xfId="0" applyFont="1" applyAlignment="1">
      <alignment horizontal="left" vertical="center"/>
    </xf>
    <xf numFmtId="0" fontId="19" fillId="0" borderId="0" xfId="0" applyFont="1" applyAlignment="1">
      <alignment horizontal="center" vertical="center"/>
    </xf>
    <xf numFmtId="0" fontId="20"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9" fillId="0" borderId="1" xfId="0" applyFont="1" applyBorder="1">
      <alignment vertical="center"/>
    </xf>
    <xf numFmtId="0" fontId="9" fillId="0" borderId="1" xfId="0" applyFont="1" applyBorder="1" applyAlignment="1">
      <alignment horizontal="center" vertical="center" wrapText="1"/>
    </xf>
    <xf numFmtId="0" fontId="21" fillId="0" borderId="1" xfId="0" applyFont="1" applyBorder="1" applyAlignment="1">
      <alignment horizontal="center" vertical="center"/>
    </xf>
    <xf numFmtId="49" fontId="2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xf>
    <xf numFmtId="0" fontId="23" fillId="0" borderId="1" xfId="0" applyFont="1" applyBorder="1" applyAlignment="1">
      <alignment horizontal="center" vertical="center"/>
    </xf>
    <xf numFmtId="0" fontId="23" fillId="0" borderId="1" xfId="0" applyFont="1" applyBorder="1">
      <alignment vertical="center"/>
    </xf>
    <xf numFmtId="49" fontId="24" fillId="0" borderId="1" xfId="0" applyNumberFormat="1" applyFont="1" applyFill="1" applyBorder="1" applyAlignment="1">
      <alignment horizontal="left" vertical="center" wrapText="1"/>
    </xf>
    <xf numFmtId="49" fontId="24" fillId="4" borderId="1" xfId="0" applyNumberFormat="1" applyFont="1" applyFill="1" applyBorder="1" applyAlignment="1">
      <alignment horizontal="left" vertical="center" wrapText="1"/>
    </xf>
    <xf numFmtId="0" fontId="21"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4" borderId="1" xfId="0" applyFont="1" applyFill="1" applyBorder="1" applyAlignment="1">
      <alignment horizontal="left" vertical="center" wrapText="1"/>
    </xf>
    <xf numFmtId="0" fontId="24" fillId="0" borderId="1" xfId="0" applyFont="1" applyFill="1" applyBorder="1" applyAlignment="1">
      <alignment horizontal="left" vertical="center"/>
    </xf>
    <xf numFmtId="49" fontId="24" fillId="4" borderId="1" xfId="0" applyNumberFormat="1" applyFont="1" applyFill="1" applyBorder="1" applyAlignment="1">
      <alignment horizontal="left" vertical="center"/>
    </xf>
    <xf numFmtId="49" fontId="25" fillId="4" borderId="1" xfId="0" applyNumberFormat="1" applyFont="1" applyFill="1" applyBorder="1" applyAlignment="1">
      <alignment horizontal="left" vertical="center" wrapText="1"/>
    </xf>
    <xf numFmtId="49" fontId="22" fillId="0" borderId="1" xfId="0" applyNumberFormat="1" applyFont="1" applyFill="1" applyBorder="1" applyAlignment="1">
      <alignment horizontal="left" vertical="center" wrapText="1"/>
    </xf>
    <xf numFmtId="0" fontId="1" fillId="0" borderId="7"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4"/>
  <sheetViews>
    <sheetView topLeftCell="A40" workbookViewId="0">
      <selection activeCell="E53" sqref="E53"/>
    </sheetView>
  </sheetViews>
  <sheetFormatPr defaultColWidth="9" defaultRowHeight="14.25"/>
  <cols>
    <col min="1" max="1" width="5" style="57" customWidth="1"/>
    <col min="2" max="2" width="25" customWidth="1"/>
    <col min="3" max="4" width="9.63333333333333" customWidth="1"/>
    <col min="5" max="5" width="10.25" customWidth="1"/>
    <col min="6" max="7" width="9.63333333333333" customWidth="1"/>
    <col min="8" max="8" width="10.6333333333333" customWidth="1"/>
    <col min="9" max="9" width="8.88333333333333" customWidth="1"/>
    <col min="10" max="10" width="9.63333333333333" customWidth="1"/>
    <col min="11" max="11" width="8" customWidth="1"/>
    <col min="12" max="12" width="8.25" customWidth="1"/>
    <col min="13" max="13" width="7.25" customWidth="1"/>
  </cols>
  <sheetData>
    <row r="1" ht="18.75" spans="1:2">
      <c r="A1" s="58" t="s">
        <v>0</v>
      </c>
      <c r="B1" s="58"/>
    </row>
    <row r="2" ht="42" customHeight="1" spans="1:13">
      <c r="A2" s="59" t="s">
        <v>1</v>
      </c>
      <c r="B2" s="60"/>
      <c r="C2" s="60"/>
      <c r="D2" s="60"/>
      <c r="E2" s="60"/>
      <c r="F2" s="60"/>
      <c r="G2" s="60"/>
      <c r="H2" s="60"/>
      <c r="I2" s="60"/>
      <c r="J2" s="60"/>
      <c r="K2" s="60"/>
      <c r="L2" s="60"/>
      <c r="M2" s="60"/>
    </row>
    <row r="3" ht="26.1" customHeight="1" spans="1:13">
      <c r="A3" s="61" t="s">
        <v>2</v>
      </c>
      <c r="B3" s="61"/>
      <c r="C3" s="61"/>
      <c r="D3" s="61"/>
      <c r="E3" s="61"/>
      <c r="F3" s="60"/>
      <c r="G3" s="60"/>
      <c r="H3" s="60"/>
      <c r="I3" s="60"/>
      <c r="J3" s="60"/>
      <c r="K3" s="60"/>
      <c r="L3" s="60"/>
      <c r="M3" s="60"/>
    </row>
    <row r="4" s="53" customFormat="1" ht="24" customHeight="1" spans="1:13">
      <c r="A4" s="62" t="s">
        <v>3</v>
      </c>
      <c r="B4" s="62" t="s">
        <v>4</v>
      </c>
      <c r="C4" s="63" t="s">
        <v>5</v>
      </c>
      <c r="D4" s="64" t="s">
        <v>6</v>
      </c>
      <c r="E4" s="65"/>
      <c r="F4" s="65"/>
      <c r="G4" s="65"/>
      <c r="H4" s="65"/>
      <c r="I4" s="65"/>
      <c r="J4" s="65"/>
      <c r="K4" s="65"/>
      <c r="L4" s="65"/>
      <c r="M4" s="83"/>
    </row>
    <row r="5" s="54" customFormat="1" ht="38" customHeight="1" spans="1:13">
      <c r="A5" s="66"/>
      <c r="B5" s="66"/>
      <c r="C5" s="67"/>
      <c r="D5" s="22" t="s">
        <v>7</v>
      </c>
      <c r="E5" s="68" t="s">
        <v>8</v>
      </c>
      <c r="F5" s="21" t="s">
        <v>9</v>
      </c>
      <c r="G5" s="21" t="s">
        <v>10</v>
      </c>
      <c r="H5" s="21" t="s">
        <v>11</v>
      </c>
      <c r="I5" s="21" t="s">
        <v>12</v>
      </c>
      <c r="J5" s="21" t="s">
        <v>13</v>
      </c>
      <c r="K5" s="21" t="s">
        <v>14</v>
      </c>
      <c r="L5" s="21" t="s">
        <v>15</v>
      </c>
      <c r="M5" s="21" t="s">
        <v>16</v>
      </c>
    </row>
    <row r="6" ht="21" customHeight="1" spans="1:13">
      <c r="A6" s="69"/>
      <c r="B6" s="70" t="s">
        <v>17</v>
      </c>
      <c r="C6" s="69">
        <f>C7+C13+C18+C21+C23+C27+C34+C36+C42+C46+C52+C59+C64</f>
        <v>72</v>
      </c>
      <c r="D6" s="69">
        <f>D7+D13+D18+D21+D23+D27+D34+D36+D42+D46+D52+D59+D64</f>
        <v>7209.7</v>
      </c>
      <c r="E6" s="69">
        <f>E7+E13+E18+E21+E23+E27+E34+E36+E42+E46+E52+E59+E64</f>
        <v>6909.7</v>
      </c>
      <c r="F6" s="69">
        <f>F7+F13+F18+F21+F23+F27+F34+F36+F42+F46+F52+F59+F64</f>
        <v>300</v>
      </c>
      <c r="G6" s="69"/>
      <c r="H6" s="69"/>
      <c r="I6" s="69"/>
      <c r="J6" s="69"/>
      <c r="K6" s="69"/>
      <c r="L6" s="69"/>
      <c r="M6" s="69">
        <f>M7+M13+M18+M21+M23+M27+M34+M36+M42+M46+M52+M59+M64</f>
        <v>0</v>
      </c>
    </row>
    <row r="7" s="55" customFormat="1" ht="21" customHeight="1" spans="1:13">
      <c r="A7" s="69">
        <v>1</v>
      </c>
      <c r="B7" s="71" t="s">
        <v>18</v>
      </c>
      <c r="C7" s="72">
        <f>SUM(C8:C12)</f>
        <v>43</v>
      </c>
      <c r="D7" s="72">
        <f>SUM(D8:D12)</f>
        <v>4958</v>
      </c>
      <c r="E7" s="72">
        <f>SUM(E8:E12)</f>
        <v>4658</v>
      </c>
      <c r="F7" s="72">
        <f>SUM(F8:F12)</f>
        <v>300</v>
      </c>
      <c r="G7" s="73"/>
      <c r="H7" s="73"/>
      <c r="I7" s="73"/>
      <c r="J7" s="73"/>
      <c r="K7" s="73"/>
      <c r="L7" s="73"/>
      <c r="M7" s="73"/>
    </row>
    <row r="8" ht="17" customHeight="1" spans="1:13">
      <c r="A8" s="69">
        <v>2</v>
      </c>
      <c r="B8" s="74" t="s">
        <v>19</v>
      </c>
      <c r="C8" s="69">
        <v>35</v>
      </c>
      <c r="D8" s="69">
        <f>项目明细表!I8</f>
        <v>3641</v>
      </c>
      <c r="E8" s="69">
        <f>项目明细表!J8</f>
        <v>3341</v>
      </c>
      <c r="F8" s="69">
        <v>300</v>
      </c>
      <c r="G8" s="69"/>
      <c r="H8" s="69"/>
      <c r="I8" s="69"/>
      <c r="J8" s="69"/>
      <c r="K8" s="69"/>
      <c r="L8" s="69"/>
      <c r="M8" s="69"/>
    </row>
    <row r="9" ht="17" customHeight="1" spans="1:13">
      <c r="A9" s="69">
        <v>3</v>
      </c>
      <c r="B9" s="75" t="s">
        <v>20</v>
      </c>
      <c r="C9" s="69">
        <v>8</v>
      </c>
      <c r="D9" s="69">
        <f>项目明细表!I44</f>
        <v>1317</v>
      </c>
      <c r="E9" s="69">
        <f>项目明细表!J44</f>
        <v>1317</v>
      </c>
      <c r="F9" s="69"/>
      <c r="G9" s="69"/>
      <c r="H9" s="69"/>
      <c r="I9" s="69"/>
      <c r="J9" s="69"/>
      <c r="K9" s="69"/>
      <c r="L9" s="69"/>
      <c r="M9" s="69"/>
    </row>
    <row r="10" ht="17" customHeight="1" spans="1:13">
      <c r="A10" s="69">
        <v>4</v>
      </c>
      <c r="B10" s="75" t="s">
        <v>21</v>
      </c>
      <c r="C10" s="69"/>
      <c r="D10" s="69"/>
      <c r="E10" s="69"/>
      <c r="F10" s="69"/>
      <c r="G10" s="69"/>
      <c r="H10" s="69"/>
      <c r="I10" s="69"/>
      <c r="J10" s="69"/>
      <c r="K10" s="69"/>
      <c r="L10" s="69"/>
      <c r="M10" s="69"/>
    </row>
    <row r="11" ht="17" customHeight="1" spans="1:13">
      <c r="A11" s="69">
        <v>5</v>
      </c>
      <c r="B11" s="75" t="s">
        <v>22</v>
      </c>
      <c r="C11" s="69"/>
      <c r="D11" s="69"/>
      <c r="E11" s="69"/>
      <c r="F11" s="69"/>
      <c r="G11" s="69"/>
      <c r="H11" s="69"/>
      <c r="I11" s="69"/>
      <c r="J11" s="69"/>
      <c r="K11" s="69"/>
      <c r="L11" s="69"/>
      <c r="M11" s="69"/>
    </row>
    <row r="12" ht="17" customHeight="1" spans="1:13">
      <c r="A12" s="69">
        <v>6</v>
      </c>
      <c r="B12" s="75" t="s">
        <v>23</v>
      </c>
      <c r="C12" s="69"/>
      <c r="D12" s="69"/>
      <c r="E12" s="69"/>
      <c r="F12" s="69"/>
      <c r="G12" s="69"/>
      <c r="H12" s="69"/>
      <c r="I12" s="69"/>
      <c r="J12" s="69"/>
      <c r="K12" s="69"/>
      <c r="L12" s="69"/>
      <c r="M12" s="69"/>
    </row>
    <row r="13" s="55" customFormat="1" ht="21" customHeight="1" spans="1:13">
      <c r="A13" s="69">
        <v>7</v>
      </c>
      <c r="B13" s="71" t="s">
        <v>24</v>
      </c>
      <c r="C13" s="72">
        <f>SUM(C14:C17)</f>
        <v>1</v>
      </c>
      <c r="D13" s="72">
        <f>SUM(D14:D17)</f>
        <v>30</v>
      </c>
      <c r="E13" s="72">
        <f>SUM(E14:E17)</f>
        <v>30</v>
      </c>
      <c r="F13" s="72"/>
      <c r="G13" s="72"/>
      <c r="H13" s="72"/>
      <c r="I13" s="72"/>
      <c r="J13" s="72"/>
      <c r="K13" s="72"/>
      <c r="L13" s="72"/>
      <c r="M13" s="72"/>
    </row>
    <row r="14" ht="18" customHeight="1" spans="1:13">
      <c r="A14" s="69">
        <v>8</v>
      </c>
      <c r="B14" s="75" t="s">
        <v>25</v>
      </c>
      <c r="C14" s="69">
        <v>1</v>
      </c>
      <c r="D14" s="76">
        <v>30</v>
      </c>
      <c r="E14" s="76">
        <v>30</v>
      </c>
      <c r="F14" s="76"/>
      <c r="G14" s="69"/>
      <c r="H14" s="69"/>
      <c r="I14" s="69"/>
      <c r="J14" s="69"/>
      <c r="K14" s="69"/>
      <c r="L14" s="69"/>
      <c r="M14" s="69"/>
    </row>
    <row r="15" ht="18" customHeight="1" spans="1:13">
      <c r="A15" s="69">
        <v>9</v>
      </c>
      <c r="B15" s="75" t="s">
        <v>26</v>
      </c>
      <c r="C15" s="69"/>
      <c r="D15" s="76"/>
      <c r="E15" s="76"/>
      <c r="F15" s="76"/>
      <c r="G15" s="69"/>
      <c r="H15" s="69"/>
      <c r="I15" s="69"/>
      <c r="J15" s="69"/>
      <c r="K15" s="69"/>
      <c r="L15" s="69"/>
      <c r="M15" s="69"/>
    </row>
    <row r="16" ht="18" customHeight="1" spans="1:13">
      <c r="A16" s="69">
        <v>10</v>
      </c>
      <c r="B16" s="75" t="s">
        <v>27</v>
      </c>
      <c r="C16" s="69"/>
      <c r="D16" s="76"/>
      <c r="E16" s="76"/>
      <c r="F16" s="76"/>
      <c r="G16" s="69"/>
      <c r="H16" s="69"/>
      <c r="I16" s="69"/>
      <c r="J16" s="69"/>
      <c r="K16" s="69"/>
      <c r="L16" s="69"/>
      <c r="M16" s="69"/>
    </row>
    <row r="17" ht="18" customHeight="1" spans="1:13">
      <c r="A17" s="69">
        <v>11</v>
      </c>
      <c r="B17" s="75" t="s">
        <v>28</v>
      </c>
      <c r="C17" s="69"/>
      <c r="D17" s="76"/>
      <c r="E17" s="76"/>
      <c r="F17" s="76"/>
      <c r="G17" s="69"/>
      <c r="H17" s="69"/>
      <c r="I17" s="69"/>
      <c r="J17" s="69"/>
      <c r="K17" s="69"/>
      <c r="L17" s="69"/>
      <c r="M17" s="69"/>
    </row>
    <row r="18" s="55" customFormat="1" ht="21" customHeight="1" spans="1:13">
      <c r="A18" s="69">
        <v>12</v>
      </c>
      <c r="B18" s="71" t="s">
        <v>29</v>
      </c>
      <c r="C18" s="72"/>
      <c r="D18" s="72"/>
      <c r="E18" s="72"/>
      <c r="F18" s="72"/>
      <c r="G18" s="72"/>
      <c r="H18" s="72"/>
      <c r="I18" s="72"/>
      <c r="J18" s="72"/>
      <c r="K18" s="72"/>
      <c r="L18" s="72"/>
      <c r="M18" s="72"/>
    </row>
    <row r="19" ht="21" customHeight="1" spans="1:13">
      <c r="A19" s="69">
        <v>13</v>
      </c>
      <c r="B19" s="75" t="s">
        <v>30</v>
      </c>
      <c r="C19" s="69"/>
      <c r="D19" s="69"/>
      <c r="E19" s="69"/>
      <c r="F19" s="69"/>
      <c r="G19" s="69"/>
      <c r="H19" s="69"/>
      <c r="I19" s="69"/>
      <c r="J19" s="69"/>
      <c r="K19" s="69"/>
      <c r="L19" s="69"/>
      <c r="M19" s="69"/>
    </row>
    <row r="20" ht="21" customHeight="1" spans="1:13">
      <c r="A20" s="69">
        <v>14</v>
      </c>
      <c r="B20" s="75" t="s">
        <v>31</v>
      </c>
      <c r="C20" s="69"/>
      <c r="D20" s="69"/>
      <c r="E20" s="69"/>
      <c r="F20" s="69"/>
      <c r="G20" s="69"/>
      <c r="H20" s="69"/>
      <c r="I20" s="69"/>
      <c r="J20" s="69"/>
      <c r="K20" s="69"/>
      <c r="L20" s="69"/>
      <c r="M20" s="69"/>
    </row>
    <row r="21" s="55" customFormat="1" ht="21" customHeight="1" spans="1:13">
      <c r="A21" s="69">
        <v>15</v>
      </c>
      <c r="B21" s="71" t="s">
        <v>32</v>
      </c>
      <c r="C21" s="72"/>
      <c r="D21" s="77"/>
      <c r="E21" s="77"/>
      <c r="F21" s="77"/>
      <c r="G21" s="72"/>
      <c r="H21" s="72"/>
      <c r="I21" s="72"/>
      <c r="J21" s="72"/>
      <c r="K21" s="72"/>
      <c r="L21" s="72"/>
      <c r="M21" s="72"/>
    </row>
    <row r="22" ht="21" customHeight="1" spans="1:13">
      <c r="A22" s="69">
        <v>16</v>
      </c>
      <c r="B22" s="75" t="s">
        <v>33</v>
      </c>
      <c r="C22" s="69"/>
      <c r="D22" s="76"/>
      <c r="E22" s="76"/>
      <c r="F22" s="76"/>
      <c r="G22" s="69"/>
      <c r="H22" s="69"/>
      <c r="I22" s="69"/>
      <c r="J22" s="69"/>
      <c r="K22" s="69"/>
      <c r="L22" s="69"/>
      <c r="M22" s="69"/>
    </row>
    <row r="23" s="55" customFormat="1" ht="21" customHeight="1" spans="1:13">
      <c r="A23" s="69">
        <v>17</v>
      </c>
      <c r="B23" s="71" t="s">
        <v>34</v>
      </c>
      <c r="C23" s="72">
        <f>SUM(C24:C26)</f>
        <v>3</v>
      </c>
      <c r="D23" s="72">
        <f>SUM(D24:D26)</f>
        <v>110</v>
      </c>
      <c r="E23" s="72">
        <f>SUM(E24:E26)</f>
        <v>110</v>
      </c>
      <c r="F23" s="72"/>
      <c r="G23" s="72"/>
      <c r="H23" s="72"/>
      <c r="I23" s="72"/>
      <c r="J23" s="72"/>
      <c r="K23" s="72"/>
      <c r="L23" s="72"/>
      <c r="M23" s="72"/>
    </row>
    <row r="24" ht="28" customHeight="1" spans="1:13">
      <c r="A24" s="69">
        <v>18</v>
      </c>
      <c r="B24" s="75" t="s">
        <v>35</v>
      </c>
      <c r="C24" s="69">
        <v>1</v>
      </c>
      <c r="D24" s="69">
        <v>90</v>
      </c>
      <c r="E24" s="69">
        <v>90</v>
      </c>
      <c r="F24" s="69"/>
      <c r="G24" s="69"/>
      <c r="H24" s="69"/>
      <c r="I24" s="69"/>
      <c r="J24" s="69"/>
      <c r="K24" s="69"/>
      <c r="L24" s="69"/>
      <c r="M24" s="69"/>
    </row>
    <row r="25" ht="27" customHeight="1" spans="1:13">
      <c r="A25" s="69">
        <v>19</v>
      </c>
      <c r="B25" s="75" t="s">
        <v>36</v>
      </c>
      <c r="C25" s="69">
        <v>2</v>
      </c>
      <c r="D25" s="69">
        <f>项目明细表!I57</f>
        <v>20</v>
      </c>
      <c r="E25" s="69">
        <f>项目明细表!J57</f>
        <v>20</v>
      </c>
      <c r="F25" s="69"/>
      <c r="G25" s="69"/>
      <c r="H25" s="69"/>
      <c r="I25" s="69"/>
      <c r="J25" s="69"/>
      <c r="K25" s="69"/>
      <c r="L25" s="69"/>
      <c r="M25" s="69"/>
    </row>
    <row r="26" ht="21" customHeight="1" spans="1:13">
      <c r="A26" s="69">
        <v>20</v>
      </c>
      <c r="B26" s="78" t="s">
        <v>37</v>
      </c>
      <c r="C26" s="69"/>
      <c r="D26" s="69"/>
      <c r="E26" s="69"/>
      <c r="F26" s="69"/>
      <c r="G26" s="69"/>
      <c r="H26" s="69"/>
      <c r="I26" s="69"/>
      <c r="J26" s="69"/>
      <c r="K26" s="69"/>
      <c r="L26" s="69"/>
      <c r="M26" s="69"/>
    </row>
    <row r="27" s="55" customFormat="1" ht="21" customHeight="1" spans="1:13">
      <c r="A27" s="69">
        <v>21</v>
      </c>
      <c r="B27" s="71" t="s">
        <v>38</v>
      </c>
      <c r="C27" s="72"/>
      <c r="D27" s="72"/>
      <c r="E27" s="72"/>
      <c r="F27" s="72"/>
      <c r="G27" s="72"/>
      <c r="H27" s="72"/>
      <c r="I27" s="72"/>
      <c r="J27" s="72"/>
      <c r="K27" s="72"/>
      <c r="L27" s="72"/>
      <c r="M27" s="72"/>
    </row>
    <row r="28" ht="27" customHeight="1" spans="1:13">
      <c r="A28" s="69">
        <v>22</v>
      </c>
      <c r="B28" s="75" t="s">
        <v>39</v>
      </c>
      <c r="C28" s="69"/>
      <c r="D28" s="38"/>
      <c r="E28" s="21"/>
      <c r="F28" s="38"/>
      <c r="G28" s="38"/>
      <c r="H28" s="69"/>
      <c r="I28" s="69"/>
      <c r="J28" s="69"/>
      <c r="K28" s="69"/>
      <c r="L28" s="69"/>
      <c r="M28" s="38"/>
    </row>
    <row r="29" ht="16" customHeight="1" spans="1:13">
      <c r="A29" s="69">
        <v>23</v>
      </c>
      <c r="B29" s="75" t="s">
        <v>40</v>
      </c>
      <c r="C29" s="69"/>
      <c r="D29" s="38"/>
      <c r="E29" s="21"/>
      <c r="F29" s="38"/>
      <c r="G29" s="21"/>
      <c r="H29" s="69"/>
      <c r="I29" s="69"/>
      <c r="J29" s="69"/>
      <c r="K29" s="69"/>
      <c r="L29" s="69"/>
      <c r="M29" s="69"/>
    </row>
    <row r="30" ht="16" customHeight="1" spans="1:13">
      <c r="A30" s="69">
        <v>24</v>
      </c>
      <c r="B30" s="78" t="s">
        <v>41</v>
      </c>
      <c r="C30" s="69"/>
      <c r="D30" s="21"/>
      <c r="E30" s="21"/>
      <c r="F30" s="21"/>
      <c r="G30" s="21"/>
      <c r="H30" s="69"/>
      <c r="I30" s="69"/>
      <c r="J30" s="69"/>
      <c r="K30" s="69"/>
      <c r="L30" s="69"/>
      <c r="M30" s="69"/>
    </row>
    <row r="31" ht="16" customHeight="1" spans="1:13">
      <c r="A31" s="69">
        <v>25</v>
      </c>
      <c r="B31" s="78" t="s">
        <v>42</v>
      </c>
      <c r="C31" s="69"/>
      <c r="D31" s="69"/>
      <c r="E31" s="69"/>
      <c r="F31" s="69"/>
      <c r="G31" s="69"/>
      <c r="H31" s="69"/>
      <c r="I31" s="69"/>
      <c r="J31" s="69"/>
      <c r="K31" s="69"/>
      <c r="L31" s="69"/>
      <c r="M31" s="69"/>
    </row>
    <row r="32" ht="16" customHeight="1" spans="1:13">
      <c r="A32" s="69">
        <v>26</v>
      </c>
      <c r="B32" s="78" t="s">
        <v>43</v>
      </c>
      <c r="C32" s="69"/>
      <c r="D32" s="69"/>
      <c r="E32" s="69"/>
      <c r="F32" s="69"/>
      <c r="G32" s="69"/>
      <c r="H32" s="69"/>
      <c r="I32" s="69"/>
      <c r="J32" s="69"/>
      <c r="K32" s="69"/>
      <c r="L32" s="69"/>
      <c r="M32" s="69"/>
    </row>
    <row r="33" ht="29" customHeight="1" spans="1:13">
      <c r="A33" s="69">
        <v>27</v>
      </c>
      <c r="B33" s="78" t="s">
        <v>44</v>
      </c>
      <c r="C33" s="69"/>
      <c r="D33" s="69"/>
      <c r="E33" s="69"/>
      <c r="F33" s="69"/>
      <c r="G33" s="69"/>
      <c r="H33" s="69"/>
      <c r="I33" s="69"/>
      <c r="J33" s="69"/>
      <c r="K33" s="69"/>
      <c r="L33" s="69"/>
      <c r="M33" s="69"/>
    </row>
    <row r="34" ht="21" customHeight="1" spans="1:13">
      <c r="A34" s="69">
        <v>28</v>
      </c>
      <c r="B34" s="79" t="s">
        <v>45</v>
      </c>
      <c r="C34" s="69"/>
      <c r="D34" s="69"/>
      <c r="E34" s="69"/>
      <c r="F34" s="69"/>
      <c r="G34" s="69"/>
      <c r="H34" s="69"/>
      <c r="I34" s="69"/>
      <c r="J34" s="69"/>
      <c r="K34" s="69"/>
      <c r="L34" s="69"/>
      <c r="M34" s="69"/>
    </row>
    <row r="35" s="56" customFormat="1" ht="21" customHeight="1" spans="1:13">
      <c r="A35" s="69">
        <v>29</v>
      </c>
      <c r="B35" s="78" t="s">
        <v>46</v>
      </c>
      <c r="C35" s="69"/>
      <c r="D35" s="69"/>
      <c r="E35" s="69"/>
      <c r="F35" s="69"/>
      <c r="G35" s="69"/>
      <c r="H35" s="69"/>
      <c r="I35" s="69"/>
      <c r="J35" s="69"/>
      <c r="K35" s="69"/>
      <c r="L35" s="69"/>
      <c r="M35" s="69"/>
    </row>
    <row r="36" s="55" customFormat="1" ht="21" customHeight="1" spans="1:13">
      <c r="A36" s="69">
        <v>30</v>
      </c>
      <c r="B36" s="71" t="s">
        <v>47</v>
      </c>
      <c r="C36" s="72">
        <f>SUM(C37:C41)</f>
        <v>1</v>
      </c>
      <c r="D36" s="72">
        <f>SUM(D37:D41)</f>
        <v>150</v>
      </c>
      <c r="E36" s="72">
        <f>SUM(E37:E41)</f>
        <v>150</v>
      </c>
      <c r="F36" s="72"/>
      <c r="G36" s="72"/>
      <c r="H36" s="72"/>
      <c r="I36" s="72"/>
      <c r="J36" s="72"/>
      <c r="K36" s="72"/>
      <c r="L36" s="72"/>
      <c r="M36" s="72"/>
    </row>
    <row r="37" ht="21" customHeight="1" spans="1:13">
      <c r="A37" s="69">
        <v>31</v>
      </c>
      <c r="B37" s="78" t="s">
        <v>48</v>
      </c>
      <c r="C37" s="69">
        <v>1</v>
      </c>
      <c r="D37" s="69">
        <v>150</v>
      </c>
      <c r="E37" s="69">
        <v>150</v>
      </c>
      <c r="F37" s="69"/>
      <c r="G37" s="69"/>
      <c r="H37" s="69"/>
      <c r="I37" s="69"/>
      <c r="J37" s="69"/>
      <c r="K37" s="69"/>
      <c r="L37" s="69"/>
      <c r="M37" s="69"/>
    </row>
    <row r="38" ht="27" customHeight="1" spans="1:13">
      <c r="A38" s="69">
        <v>32</v>
      </c>
      <c r="B38" s="78" t="s">
        <v>49</v>
      </c>
      <c r="C38" s="69"/>
      <c r="D38" s="69"/>
      <c r="E38" s="69"/>
      <c r="F38" s="69"/>
      <c r="G38" s="69"/>
      <c r="H38" s="69"/>
      <c r="I38" s="69"/>
      <c r="J38" s="69"/>
      <c r="K38" s="69"/>
      <c r="L38" s="69"/>
      <c r="M38" s="69"/>
    </row>
    <row r="39" ht="21" customHeight="1" spans="1:13">
      <c r="A39" s="69">
        <v>33</v>
      </c>
      <c r="B39" s="80" t="s">
        <v>50</v>
      </c>
      <c r="C39" s="69"/>
      <c r="D39" s="69"/>
      <c r="E39" s="69"/>
      <c r="F39" s="69"/>
      <c r="G39" s="69"/>
      <c r="H39" s="69"/>
      <c r="I39" s="69"/>
      <c r="J39" s="69"/>
      <c r="K39" s="69"/>
      <c r="L39" s="69"/>
      <c r="M39" s="69"/>
    </row>
    <row r="40" ht="27" customHeight="1" spans="1:13">
      <c r="A40" s="69">
        <v>34</v>
      </c>
      <c r="B40" s="78" t="s">
        <v>51</v>
      </c>
      <c r="C40" s="69"/>
      <c r="D40" s="69"/>
      <c r="E40" s="69"/>
      <c r="F40" s="69"/>
      <c r="G40" s="69"/>
      <c r="H40" s="69"/>
      <c r="I40" s="69"/>
      <c r="J40" s="69"/>
      <c r="K40" s="69"/>
      <c r="L40" s="69"/>
      <c r="M40" s="69"/>
    </row>
    <row r="41" ht="21" customHeight="1" spans="1:13">
      <c r="A41" s="69">
        <v>35</v>
      </c>
      <c r="B41" s="80" t="s">
        <v>23</v>
      </c>
      <c r="C41" s="69"/>
      <c r="D41" s="69"/>
      <c r="E41" s="69"/>
      <c r="F41" s="69"/>
      <c r="G41" s="69"/>
      <c r="H41" s="69"/>
      <c r="I41" s="69"/>
      <c r="J41" s="69"/>
      <c r="K41" s="69"/>
      <c r="L41" s="69"/>
      <c r="M41" s="69"/>
    </row>
    <row r="42" s="55" customFormat="1" ht="21" customHeight="1" spans="1:13">
      <c r="A42" s="69">
        <v>36</v>
      </c>
      <c r="B42" s="71" t="s">
        <v>52</v>
      </c>
      <c r="C42" s="72">
        <f>SUM(C43:C45)</f>
        <v>13</v>
      </c>
      <c r="D42" s="72">
        <f>SUM(D43:D45)</f>
        <v>1084.7</v>
      </c>
      <c r="E42" s="72">
        <f>SUM(E43:E45)</f>
        <v>1084.7</v>
      </c>
      <c r="F42" s="72"/>
      <c r="G42" s="72"/>
      <c r="H42" s="72"/>
      <c r="I42" s="72"/>
      <c r="J42" s="72"/>
      <c r="K42" s="72"/>
      <c r="L42" s="72"/>
      <c r="M42" s="72"/>
    </row>
    <row r="43" ht="21" customHeight="1" spans="1:13">
      <c r="A43" s="69">
        <v>37</v>
      </c>
      <c r="B43" s="81" t="s">
        <v>53</v>
      </c>
      <c r="C43" s="69"/>
      <c r="D43" s="69"/>
      <c r="E43" s="69"/>
      <c r="F43" s="69"/>
      <c r="G43" s="69"/>
      <c r="H43" s="69"/>
      <c r="I43" s="69"/>
      <c r="J43" s="69"/>
      <c r="K43" s="69"/>
      <c r="L43" s="69"/>
      <c r="M43" s="69"/>
    </row>
    <row r="44" ht="21" customHeight="1" spans="1:13">
      <c r="A44" s="69">
        <v>38</v>
      </c>
      <c r="B44" s="81" t="s">
        <v>54</v>
      </c>
      <c r="C44" s="69">
        <v>10</v>
      </c>
      <c r="D44" s="69">
        <f>项目明细表!I64</f>
        <v>419.7</v>
      </c>
      <c r="E44" s="69">
        <f>项目明细表!J64</f>
        <v>419.7</v>
      </c>
      <c r="F44" s="69"/>
      <c r="G44" s="69"/>
      <c r="H44" s="69"/>
      <c r="I44" s="69"/>
      <c r="J44" s="69"/>
      <c r="K44" s="69"/>
      <c r="L44" s="69"/>
      <c r="M44" s="69"/>
    </row>
    <row r="45" ht="21" customHeight="1" spans="1:13">
      <c r="A45" s="69">
        <v>39</v>
      </c>
      <c r="B45" s="81" t="s">
        <v>55</v>
      </c>
      <c r="C45" s="69">
        <v>3</v>
      </c>
      <c r="D45" s="69">
        <f>项目明细表!I75</f>
        <v>665</v>
      </c>
      <c r="E45" s="69">
        <f>项目明细表!J75</f>
        <v>665</v>
      </c>
      <c r="F45" s="69"/>
      <c r="G45" s="69"/>
      <c r="H45" s="69"/>
      <c r="I45" s="69"/>
      <c r="J45" s="69"/>
      <c r="K45" s="69"/>
      <c r="L45" s="69"/>
      <c r="M45" s="69"/>
    </row>
    <row r="46" s="55" customFormat="1" ht="21" customHeight="1" spans="1:13">
      <c r="A46" s="69">
        <v>40</v>
      </c>
      <c r="B46" s="71" t="s">
        <v>56</v>
      </c>
      <c r="C46" s="72"/>
      <c r="D46" s="72"/>
      <c r="E46" s="72"/>
      <c r="F46" s="72"/>
      <c r="G46" s="72"/>
      <c r="H46" s="72"/>
      <c r="I46" s="72"/>
      <c r="J46" s="72"/>
      <c r="K46" s="72"/>
      <c r="L46" s="72"/>
      <c r="M46" s="72"/>
    </row>
    <row r="47" ht="29" customHeight="1" spans="1:13">
      <c r="A47" s="69">
        <v>41</v>
      </c>
      <c r="B47" s="81" t="s">
        <v>57</v>
      </c>
      <c r="C47" s="69"/>
      <c r="D47" s="76"/>
      <c r="E47" s="76"/>
      <c r="F47" s="76"/>
      <c r="G47" s="69"/>
      <c r="H47" s="69"/>
      <c r="I47" s="69"/>
      <c r="J47" s="69"/>
      <c r="K47" s="69"/>
      <c r="L47" s="69"/>
      <c r="M47" s="69"/>
    </row>
    <row r="48" ht="29" customHeight="1" spans="1:13">
      <c r="A48" s="69">
        <v>42</v>
      </c>
      <c r="B48" s="81" t="s">
        <v>58</v>
      </c>
      <c r="C48" s="69"/>
      <c r="D48" s="76"/>
      <c r="E48" s="76"/>
      <c r="F48" s="76"/>
      <c r="G48" s="69"/>
      <c r="H48" s="69"/>
      <c r="I48" s="69"/>
      <c r="J48" s="69"/>
      <c r="K48" s="69"/>
      <c r="L48" s="69"/>
      <c r="M48" s="69"/>
    </row>
    <row r="49" ht="27" customHeight="1" spans="1:13">
      <c r="A49" s="69">
        <v>43</v>
      </c>
      <c r="B49" s="81" t="s">
        <v>59</v>
      </c>
      <c r="C49" s="69"/>
      <c r="D49" s="76"/>
      <c r="E49" s="76"/>
      <c r="F49" s="76"/>
      <c r="G49" s="69"/>
      <c r="H49" s="69"/>
      <c r="I49" s="69"/>
      <c r="J49" s="69"/>
      <c r="K49" s="69"/>
      <c r="L49" s="69"/>
      <c r="M49" s="69"/>
    </row>
    <row r="50" ht="21" customHeight="1" spans="1:13">
      <c r="A50" s="69">
        <v>44</v>
      </c>
      <c r="B50" s="81" t="s">
        <v>60</v>
      </c>
      <c r="C50" s="69"/>
      <c r="D50" s="76"/>
      <c r="E50" s="76"/>
      <c r="F50" s="76"/>
      <c r="G50" s="69"/>
      <c r="H50" s="69"/>
      <c r="I50" s="69"/>
      <c r="J50" s="69"/>
      <c r="K50" s="69"/>
      <c r="L50" s="69"/>
      <c r="M50" s="69"/>
    </row>
    <row r="51" ht="21" customHeight="1" spans="1:13">
      <c r="A51" s="69">
        <v>45</v>
      </c>
      <c r="B51" s="81" t="s">
        <v>61</v>
      </c>
      <c r="C51" s="69"/>
      <c r="D51" s="76"/>
      <c r="E51" s="76"/>
      <c r="F51" s="76"/>
      <c r="G51" s="69"/>
      <c r="H51" s="69"/>
      <c r="I51" s="69"/>
      <c r="J51" s="69"/>
      <c r="K51" s="69"/>
      <c r="L51" s="69"/>
      <c r="M51" s="69"/>
    </row>
    <row r="52" s="55" customFormat="1" ht="21" customHeight="1" spans="1:13">
      <c r="A52" s="69">
        <v>46</v>
      </c>
      <c r="B52" s="71" t="s">
        <v>62</v>
      </c>
      <c r="C52" s="72">
        <f>SUM(C53:C58)</f>
        <v>10</v>
      </c>
      <c r="D52" s="72">
        <f>SUM(D53:D58)</f>
        <v>817</v>
      </c>
      <c r="E52" s="72">
        <f>SUM(E53:E58)</f>
        <v>817</v>
      </c>
      <c r="F52" s="72"/>
      <c r="G52" s="72"/>
      <c r="H52" s="72"/>
      <c r="I52" s="72"/>
      <c r="J52" s="72"/>
      <c r="K52" s="72"/>
      <c r="L52" s="72"/>
      <c r="M52" s="72"/>
    </row>
    <row r="53" ht="26" customHeight="1" spans="1:13">
      <c r="A53" s="69">
        <v>47</v>
      </c>
      <c r="B53" s="81" t="s">
        <v>63</v>
      </c>
      <c r="C53" s="69">
        <v>7</v>
      </c>
      <c r="D53" s="69">
        <f>项目明细表!I80</f>
        <v>752</v>
      </c>
      <c r="E53" s="69">
        <f>项目明细表!J80</f>
        <v>752</v>
      </c>
      <c r="F53" s="69"/>
      <c r="G53" s="69"/>
      <c r="H53" s="69"/>
      <c r="I53" s="69"/>
      <c r="J53" s="69"/>
      <c r="K53" s="69"/>
      <c r="L53" s="69"/>
      <c r="M53" s="69"/>
    </row>
    <row r="54" ht="19" customHeight="1" spans="1:13">
      <c r="A54" s="69">
        <v>48</v>
      </c>
      <c r="B54" s="81" t="s">
        <v>64</v>
      </c>
      <c r="C54" s="69"/>
      <c r="D54" s="69"/>
      <c r="E54" s="69"/>
      <c r="F54" s="69"/>
      <c r="G54" s="69"/>
      <c r="H54" s="69"/>
      <c r="I54" s="69"/>
      <c r="J54" s="69"/>
      <c r="K54" s="69"/>
      <c r="L54" s="69"/>
      <c r="M54" s="69"/>
    </row>
    <row r="55" ht="19" customHeight="1" spans="1:13">
      <c r="A55" s="69">
        <v>49</v>
      </c>
      <c r="B55" s="81" t="s">
        <v>65</v>
      </c>
      <c r="C55" s="69"/>
      <c r="D55" s="69"/>
      <c r="E55" s="69"/>
      <c r="F55" s="69"/>
      <c r="G55" s="69"/>
      <c r="H55" s="69"/>
      <c r="I55" s="69"/>
      <c r="J55" s="69"/>
      <c r="K55" s="69"/>
      <c r="L55" s="69"/>
      <c r="M55" s="69"/>
    </row>
    <row r="56" ht="19" customHeight="1" spans="1:13">
      <c r="A56" s="69">
        <v>50</v>
      </c>
      <c r="B56" s="81" t="s">
        <v>66</v>
      </c>
      <c r="C56" s="69"/>
      <c r="D56" s="69"/>
      <c r="E56" s="69"/>
      <c r="F56" s="69"/>
      <c r="G56" s="69"/>
      <c r="H56" s="69"/>
      <c r="I56" s="69"/>
      <c r="J56" s="69"/>
      <c r="K56" s="69"/>
      <c r="L56" s="69"/>
      <c r="M56" s="69"/>
    </row>
    <row r="57" ht="19" customHeight="1" spans="1:13">
      <c r="A57" s="69">
        <v>51</v>
      </c>
      <c r="B57" s="74" t="s">
        <v>67</v>
      </c>
      <c r="C57" s="69">
        <v>3</v>
      </c>
      <c r="D57" s="69">
        <f>项目明细表!I87</f>
        <v>65</v>
      </c>
      <c r="E57" s="69">
        <f>项目明细表!J87</f>
        <v>65</v>
      </c>
      <c r="F57" s="69"/>
      <c r="G57" s="69"/>
      <c r="H57" s="69"/>
      <c r="I57" s="69"/>
      <c r="J57" s="69"/>
      <c r="K57" s="69"/>
      <c r="L57" s="69"/>
      <c r="M57" s="69"/>
    </row>
    <row r="58" ht="19" customHeight="1" spans="1:13">
      <c r="A58" s="69">
        <v>52</v>
      </c>
      <c r="B58" s="80" t="s">
        <v>68</v>
      </c>
      <c r="C58" s="69"/>
      <c r="D58" s="69"/>
      <c r="E58" s="69"/>
      <c r="F58" s="69"/>
      <c r="G58" s="69"/>
      <c r="H58" s="69"/>
      <c r="I58" s="69"/>
      <c r="J58" s="69"/>
      <c r="K58" s="69"/>
      <c r="L58" s="69"/>
      <c r="M58" s="69"/>
    </row>
    <row r="59" s="55" customFormat="1" ht="19" customHeight="1" spans="1:13">
      <c r="A59" s="69">
        <v>53</v>
      </c>
      <c r="B59" s="71" t="s">
        <v>69</v>
      </c>
      <c r="C59" s="72"/>
      <c r="D59" s="72"/>
      <c r="E59" s="72"/>
      <c r="F59" s="72"/>
      <c r="G59" s="72"/>
      <c r="H59" s="72"/>
      <c r="I59" s="72"/>
      <c r="J59" s="72"/>
      <c r="K59" s="72"/>
      <c r="L59" s="72"/>
      <c r="M59" s="72"/>
    </row>
    <row r="60" ht="19" customHeight="1" spans="1:13">
      <c r="A60" s="69">
        <v>54</v>
      </c>
      <c r="B60" s="81" t="s">
        <v>70</v>
      </c>
      <c r="C60" s="69"/>
      <c r="D60" s="69"/>
      <c r="E60" s="69"/>
      <c r="F60" s="69"/>
      <c r="G60" s="69"/>
      <c r="H60" s="69"/>
      <c r="I60" s="69"/>
      <c r="J60" s="69"/>
      <c r="K60" s="69"/>
      <c r="L60" s="69"/>
      <c r="M60" s="69"/>
    </row>
    <row r="61" ht="19" customHeight="1" spans="1:13">
      <c r="A61" s="69">
        <v>55</v>
      </c>
      <c r="B61" s="80" t="s">
        <v>71</v>
      </c>
      <c r="C61" s="69"/>
      <c r="D61" s="69"/>
      <c r="E61" s="69"/>
      <c r="F61" s="69"/>
      <c r="G61" s="69"/>
      <c r="H61" s="69"/>
      <c r="I61" s="69"/>
      <c r="J61" s="69"/>
      <c r="K61" s="69"/>
      <c r="L61" s="69"/>
      <c r="M61" s="69"/>
    </row>
    <row r="62" ht="19" customHeight="1" spans="1:13">
      <c r="A62" s="69">
        <v>56</v>
      </c>
      <c r="B62" s="80" t="s">
        <v>72</v>
      </c>
      <c r="C62" s="69"/>
      <c r="D62" s="69"/>
      <c r="E62" s="69"/>
      <c r="F62" s="69"/>
      <c r="G62" s="69"/>
      <c r="H62" s="69"/>
      <c r="I62" s="69"/>
      <c r="J62" s="69"/>
      <c r="K62" s="69"/>
      <c r="L62" s="69"/>
      <c r="M62" s="69"/>
    </row>
    <row r="63" ht="19" customHeight="1" spans="1:13">
      <c r="A63" s="69">
        <v>57</v>
      </c>
      <c r="B63" s="74" t="s">
        <v>73</v>
      </c>
      <c r="C63" s="69"/>
      <c r="D63" s="69"/>
      <c r="E63" s="69"/>
      <c r="F63" s="69"/>
      <c r="G63" s="69"/>
      <c r="H63" s="69"/>
      <c r="I63" s="69"/>
      <c r="J63" s="69"/>
      <c r="K63" s="69"/>
      <c r="L63" s="69"/>
      <c r="M63" s="69"/>
    </row>
    <row r="64" s="55" customFormat="1" ht="19" customHeight="1" spans="1:13">
      <c r="A64" s="69">
        <v>58</v>
      </c>
      <c r="B64" s="82" t="s">
        <v>74</v>
      </c>
      <c r="C64" s="72">
        <v>1</v>
      </c>
      <c r="D64" s="72">
        <v>60</v>
      </c>
      <c r="E64" s="72">
        <v>60</v>
      </c>
      <c r="F64" s="72"/>
      <c r="G64" s="72"/>
      <c r="H64" s="72"/>
      <c r="I64" s="72"/>
      <c r="J64" s="72"/>
      <c r="K64" s="72"/>
      <c r="L64" s="72"/>
      <c r="M64" s="72"/>
    </row>
  </sheetData>
  <mergeCells count="7">
    <mergeCell ref="A1:B1"/>
    <mergeCell ref="A2:M2"/>
    <mergeCell ref="A3:E3"/>
    <mergeCell ref="D4:M4"/>
    <mergeCell ref="A4:A5"/>
    <mergeCell ref="B4:B5"/>
    <mergeCell ref="C4:C5"/>
  </mergeCells>
  <printOptions horizontalCentered="1"/>
  <pageMargins left="0.550694444444444" right="0.550694444444444" top="0.590277777777778" bottom="0.590277777777778" header="0.314583333333333" footer="0.314583333333333"/>
  <pageSetup paperSize="9" orientation="landscape" useFirstPageNumber="1"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2"/>
  <sheetViews>
    <sheetView tabSelected="1" topLeftCell="C1" workbookViewId="0">
      <pane ySplit="5" topLeftCell="A6" activePane="bottomLeft" state="frozen"/>
      <selection/>
      <selection pane="bottomLeft" activeCell="F11" sqref="F11"/>
    </sheetView>
  </sheetViews>
  <sheetFormatPr defaultColWidth="6.88333333333333" defaultRowHeight="15"/>
  <cols>
    <col min="1" max="1" width="15.1333333333333" style="3" customWidth="1"/>
    <col min="2" max="2" width="18.3833333333333" style="4" customWidth="1"/>
    <col min="3" max="3" width="76.5" style="4" customWidth="1"/>
    <col min="4" max="4" width="10.275" style="5" customWidth="1"/>
    <col min="5" max="5" width="10.6916666666667" style="5" customWidth="1"/>
    <col min="6" max="6" width="7.49166666666667" style="5" customWidth="1"/>
    <col min="7" max="7" width="14.025" style="5" customWidth="1"/>
    <col min="8" max="8" width="8.46666666666667" style="5" customWidth="1"/>
    <col min="9" max="9" width="9.44166666666667" style="5" customWidth="1"/>
    <col min="10" max="10" width="11.1" style="5" customWidth="1"/>
    <col min="11" max="11" width="8.59166666666667" style="5" customWidth="1"/>
    <col min="12" max="12" width="8.13333333333333" style="5" customWidth="1"/>
    <col min="13" max="13" width="7.5" style="5" customWidth="1"/>
    <col min="14" max="18" width="4.825" style="5" customWidth="1"/>
    <col min="19" max="20" width="7.63333333333333" style="5" customWidth="1"/>
    <col min="21" max="21" width="5.83333333333333" style="5" customWidth="1"/>
    <col min="22" max="22" width="21.8833333333333" style="5" customWidth="1"/>
    <col min="23" max="23" width="39.3833333333333" style="4" customWidth="1"/>
    <col min="24" max="24" width="5.40833333333333" style="5" customWidth="1"/>
    <col min="25" max="28" width="8" style="5" hidden="1" customWidth="1"/>
    <col min="29" max="29" width="23.3833333333333" style="5" hidden="1" customWidth="1"/>
    <col min="30" max="31" width="8" style="5" hidden="1" customWidth="1"/>
    <col min="32" max="256" width="8" style="5" customWidth="1"/>
    <col min="257" max="16384" width="6.88333333333333" style="5"/>
  </cols>
  <sheetData>
    <row r="1" ht="22" customHeight="1" spans="1:1">
      <c r="A1" s="6" t="s">
        <v>75</v>
      </c>
    </row>
    <row r="2" ht="41.1" customHeight="1" spans="1:23">
      <c r="A2" s="7" t="s">
        <v>76</v>
      </c>
      <c r="B2" s="8"/>
      <c r="C2" s="8"/>
      <c r="D2" s="9"/>
      <c r="E2" s="9"/>
      <c r="F2" s="9"/>
      <c r="G2" s="9"/>
      <c r="H2" s="9"/>
      <c r="I2" s="9"/>
      <c r="J2" s="9"/>
      <c r="K2" s="9"/>
      <c r="L2" s="9"/>
      <c r="M2" s="9"/>
      <c r="N2" s="9"/>
      <c r="O2" s="9"/>
      <c r="P2" s="9"/>
      <c r="Q2" s="9"/>
      <c r="R2" s="9"/>
      <c r="S2" s="9"/>
      <c r="T2" s="9"/>
      <c r="U2" s="9"/>
      <c r="V2" s="9"/>
      <c r="W2" s="8"/>
    </row>
    <row r="3" s="1" customFormat="1" ht="30" customHeight="1" spans="1:30">
      <c r="A3" s="10" t="s">
        <v>4</v>
      </c>
      <c r="B3" s="11" t="s">
        <v>77</v>
      </c>
      <c r="C3" s="11" t="s">
        <v>78</v>
      </c>
      <c r="D3" s="11" t="s">
        <v>79</v>
      </c>
      <c r="E3" s="11"/>
      <c r="F3" s="12" t="s">
        <v>80</v>
      </c>
      <c r="G3" s="11" t="s">
        <v>81</v>
      </c>
      <c r="H3" s="12" t="s">
        <v>82</v>
      </c>
      <c r="I3" s="31" t="s">
        <v>83</v>
      </c>
      <c r="J3" s="32"/>
      <c r="K3" s="32"/>
      <c r="L3" s="33"/>
      <c r="M3" s="11" t="s">
        <v>84</v>
      </c>
      <c r="N3" s="11" t="s">
        <v>85</v>
      </c>
      <c r="O3" s="11" t="s">
        <v>86</v>
      </c>
      <c r="P3" s="11" t="s">
        <v>87</v>
      </c>
      <c r="Q3" s="11" t="s">
        <v>88</v>
      </c>
      <c r="R3" s="11" t="s">
        <v>89</v>
      </c>
      <c r="S3" s="11" t="s">
        <v>90</v>
      </c>
      <c r="T3" s="11"/>
      <c r="U3" s="11" t="s">
        <v>91</v>
      </c>
      <c r="V3" s="11" t="s">
        <v>92</v>
      </c>
      <c r="W3" s="11" t="s">
        <v>93</v>
      </c>
      <c r="X3" s="11" t="s">
        <v>94</v>
      </c>
      <c r="AA3" s="39" t="s">
        <v>95</v>
      </c>
      <c r="AB3" s="40"/>
      <c r="AC3" s="40"/>
      <c r="AD3" s="41"/>
    </row>
    <row r="4" s="1" customFormat="1" ht="30" customHeight="1" spans="1:30">
      <c r="A4" s="10"/>
      <c r="B4" s="11"/>
      <c r="C4" s="11"/>
      <c r="D4" s="11" t="s">
        <v>96</v>
      </c>
      <c r="E4" s="11" t="s">
        <v>97</v>
      </c>
      <c r="F4" s="13"/>
      <c r="G4" s="11"/>
      <c r="H4" s="13"/>
      <c r="I4" s="12" t="s">
        <v>7</v>
      </c>
      <c r="J4" s="34" t="s">
        <v>98</v>
      </c>
      <c r="K4" s="34" t="s">
        <v>99</v>
      </c>
      <c r="L4" s="34"/>
      <c r="M4" s="11"/>
      <c r="N4" s="11"/>
      <c r="O4" s="11"/>
      <c r="P4" s="11"/>
      <c r="Q4" s="11"/>
      <c r="R4" s="11"/>
      <c r="S4" s="11"/>
      <c r="T4" s="11"/>
      <c r="U4" s="11"/>
      <c r="V4" s="11"/>
      <c r="W4" s="11"/>
      <c r="X4" s="11"/>
      <c r="AA4" s="42" t="s">
        <v>100</v>
      </c>
      <c r="AB4" s="42" t="s">
        <v>101</v>
      </c>
      <c r="AC4" s="42" t="s">
        <v>102</v>
      </c>
      <c r="AD4" s="42" t="s">
        <v>103</v>
      </c>
    </row>
    <row r="5" s="1" customFormat="1" ht="89" customHeight="1" spans="1:30">
      <c r="A5" s="10"/>
      <c r="B5" s="11"/>
      <c r="C5" s="11"/>
      <c r="D5" s="11"/>
      <c r="E5" s="11"/>
      <c r="F5" s="14"/>
      <c r="G5" s="11"/>
      <c r="H5" s="14"/>
      <c r="I5" s="14"/>
      <c r="J5" s="34" t="s">
        <v>104</v>
      </c>
      <c r="K5" s="34" t="s">
        <v>105</v>
      </c>
      <c r="L5" s="34" t="s">
        <v>106</v>
      </c>
      <c r="M5" s="11"/>
      <c r="N5" s="11"/>
      <c r="O5" s="11"/>
      <c r="P5" s="11"/>
      <c r="Q5" s="11"/>
      <c r="R5" s="11"/>
      <c r="S5" s="11" t="s">
        <v>107</v>
      </c>
      <c r="T5" s="11" t="s">
        <v>108</v>
      </c>
      <c r="U5" s="11"/>
      <c r="V5" s="11"/>
      <c r="W5" s="11"/>
      <c r="X5" s="11"/>
      <c r="AA5" s="42" t="s">
        <v>109</v>
      </c>
      <c r="AB5" s="42" t="s">
        <v>110</v>
      </c>
      <c r="AC5" s="42" t="s">
        <v>111</v>
      </c>
      <c r="AD5" s="42" t="s">
        <v>112</v>
      </c>
    </row>
    <row r="6" s="2" customFormat="1" ht="18.75" spans="1:30">
      <c r="A6" s="15" t="s">
        <v>113</v>
      </c>
      <c r="B6" s="16"/>
      <c r="C6" s="16"/>
      <c r="D6" s="17"/>
      <c r="E6" s="17"/>
      <c r="F6" s="17"/>
      <c r="G6" s="17"/>
      <c r="H6" s="17"/>
      <c r="I6" s="35">
        <f>I7+I53+I55+I60+I62+I79+I91</f>
        <v>7209.7</v>
      </c>
      <c r="J6" s="35">
        <f>J7+J53+J55+J60+J62+J79+J91</f>
        <v>6909.7</v>
      </c>
      <c r="K6" s="35">
        <f>K7+K53+K55+K60+K62+K79+K91</f>
        <v>300</v>
      </c>
      <c r="L6" s="35">
        <f>L7+L53+L55+L60+L62+L79+L91</f>
        <v>0</v>
      </c>
      <c r="M6" s="17"/>
      <c r="N6" s="17"/>
      <c r="O6" s="17"/>
      <c r="P6" s="17"/>
      <c r="Q6" s="17"/>
      <c r="R6" s="17"/>
      <c r="S6" s="17"/>
      <c r="T6" s="17"/>
      <c r="U6" s="17"/>
      <c r="V6" s="17"/>
      <c r="W6" s="16"/>
      <c r="X6" s="17"/>
      <c r="AA6" s="42"/>
      <c r="AB6" s="42" t="s">
        <v>114</v>
      </c>
      <c r="AC6" s="42"/>
      <c r="AD6" s="42"/>
    </row>
    <row r="7" s="2" customFormat="1" ht="14.25" spans="1:30">
      <c r="A7" s="18" t="s">
        <v>18</v>
      </c>
      <c r="B7" s="16"/>
      <c r="C7" s="16"/>
      <c r="D7" s="17"/>
      <c r="E7" s="17"/>
      <c r="F7" s="17"/>
      <c r="G7" s="17"/>
      <c r="H7" s="17"/>
      <c r="I7" s="35">
        <f>I8+I44</f>
        <v>4958</v>
      </c>
      <c r="J7" s="35">
        <f>J8+J44</f>
        <v>4658</v>
      </c>
      <c r="K7" s="35">
        <f>K8+K44</f>
        <v>300</v>
      </c>
      <c r="L7" s="35">
        <f>L8+L44</f>
        <v>0</v>
      </c>
      <c r="M7" s="17"/>
      <c r="N7" s="17"/>
      <c r="O7" s="17"/>
      <c r="P7" s="17"/>
      <c r="Q7" s="17"/>
      <c r="R7" s="17"/>
      <c r="S7" s="17"/>
      <c r="T7" s="17"/>
      <c r="U7" s="17"/>
      <c r="V7" s="17"/>
      <c r="W7" s="16"/>
      <c r="X7" s="17"/>
      <c r="AA7" s="42"/>
      <c r="AB7" s="42" t="s">
        <v>115</v>
      </c>
      <c r="AC7" s="42"/>
      <c r="AD7" s="42"/>
    </row>
    <row r="8" s="2" customFormat="1" ht="28.5" spans="1:30">
      <c r="A8" s="19" t="s">
        <v>19</v>
      </c>
      <c r="B8" s="16"/>
      <c r="C8" s="16"/>
      <c r="D8" s="17"/>
      <c r="E8" s="17"/>
      <c r="F8" s="17"/>
      <c r="G8" s="17"/>
      <c r="H8" s="17"/>
      <c r="I8" s="35">
        <f>SUM(I9:I43)</f>
        <v>3641</v>
      </c>
      <c r="J8" s="35">
        <f>SUM(J9:J43)</f>
        <v>3341</v>
      </c>
      <c r="K8" s="35">
        <f>SUM(K9:K43)</f>
        <v>300</v>
      </c>
      <c r="L8" s="35">
        <f>SUM(L9:L43)</f>
        <v>0</v>
      </c>
      <c r="M8" s="17"/>
      <c r="N8" s="17"/>
      <c r="O8" s="17"/>
      <c r="P8" s="17"/>
      <c r="Q8" s="17"/>
      <c r="R8" s="17"/>
      <c r="S8" s="17"/>
      <c r="T8" s="17"/>
      <c r="U8" s="17"/>
      <c r="V8" s="17"/>
      <c r="W8" s="16"/>
      <c r="X8" s="17"/>
      <c r="AA8" s="43"/>
      <c r="AB8" s="43"/>
      <c r="AC8" s="43"/>
      <c r="AD8" s="43"/>
    </row>
    <row r="9" ht="48" spans="1:25">
      <c r="A9" s="18">
        <v>1</v>
      </c>
      <c r="B9" s="20" t="s">
        <v>116</v>
      </c>
      <c r="C9" s="20" t="s">
        <v>117</v>
      </c>
      <c r="D9" s="21" t="s">
        <v>118</v>
      </c>
      <c r="E9" s="21" t="s">
        <v>119</v>
      </c>
      <c r="F9" s="22">
        <v>2023</v>
      </c>
      <c r="G9" s="21" t="s">
        <v>120</v>
      </c>
      <c r="H9" s="21" t="s">
        <v>121</v>
      </c>
      <c r="I9" s="21">
        <v>300</v>
      </c>
      <c r="J9" s="21"/>
      <c r="K9" s="21">
        <v>300</v>
      </c>
      <c r="L9" s="21"/>
      <c r="M9" s="21" t="s">
        <v>111</v>
      </c>
      <c r="N9" s="21" t="s">
        <v>103</v>
      </c>
      <c r="O9" s="21" t="s">
        <v>103</v>
      </c>
      <c r="P9" s="21" t="s">
        <v>103</v>
      </c>
      <c r="Q9" s="21" t="s">
        <v>103</v>
      </c>
      <c r="R9" s="21" t="s">
        <v>112</v>
      </c>
      <c r="S9" s="21">
        <v>92</v>
      </c>
      <c r="T9" s="21">
        <v>283</v>
      </c>
      <c r="U9" s="21">
        <v>1237</v>
      </c>
      <c r="V9" s="21" t="s">
        <v>122</v>
      </c>
      <c r="W9" s="20" t="s">
        <v>123</v>
      </c>
      <c r="X9" s="21"/>
      <c r="Y9" s="44"/>
    </row>
    <row r="10" ht="48" spans="1:25">
      <c r="A10" s="18">
        <v>2</v>
      </c>
      <c r="B10" s="20" t="s">
        <v>124</v>
      </c>
      <c r="C10" s="20" t="s">
        <v>125</v>
      </c>
      <c r="D10" s="21" t="s">
        <v>118</v>
      </c>
      <c r="E10" s="21" t="s">
        <v>126</v>
      </c>
      <c r="F10" s="22">
        <v>2023</v>
      </c>
      <c r="G10" s="21" t="s">
        <v>127</v>
      </c>
      <c r="H10" s="21" t="s">
        <v>128</v>
      </c>
      <c r="I10" s="21">
        <v>300</v>
      </c>
      <c r="J10" s="21">
        <v>300</v>
      </c>
      <c r="K10" s="21"/>
      <c r="L10" s="21"/>
      <c r="M10" s="21" t="s">
        <v>111</v>
      </c>
      <c r="N10" s="21" t="s">
        <v>103</v>
      </c>
      <c r="O10" s="21" t="s">
        <v>103</v>
      </c>
      <c r="P10" s="21" t="s">
        <v>103</v>
      </c>
      <c r="Q10" s="21" t="s">
        <v>103</v>
      </c>
      <c r="R10" s="21" t="s">
        <v>112</v>
      </c>
      <c r="S10" s="21">
        <v>115</v>
      </c>
      <c r="T10" s="21">
        <v>409</v>
      </c>
      <c r="U10" s="22">
        <v>1229</v>
      </c>
      <c r="V10" s="21" t="s">
        <v>122</v>
      </c>
      <c r="W10" s="20" t="s">
        <v>129</v>
      </c>
      <c r="X10" s="21"/>
      <c r="Y10" s="45"/>
    </row>
    <row r="11" ht="48" spans="1:25">
      <c r="A11" s="18">
        <v>3</v>
      </c>
      <c r="B11" s="20" t="s">
        <v>130</v>
      </c>
      <c r="C11" s="20" t="s">
        <v>131</v>
      </c>
      <c r="D11" s="21" t="s">
        <v>118</v>
      </c>
      <c r="E11" s="21" t="s">
        <v>132</v>
      </c>
      <c r="F11" s="22">
        <v>2023</v>
      </c>
      <c r="G11" s="21" t="s">
        <v>127</v>
      </c>
      <c r="H11" s="21" t="s">
        <v>133</v>
      </c>
      <c r="I11" s="21">
        <v>50</v>
      </c>
      <c r="J11" s="21">
        <v>50</v>
      </c>
      <c r="K11" s="21"/>
      <c r="L11" s="21"/>
      <c r="M11" s="21" t="s">
        <v>111</v>
      </c>
      <c r="N11" s="21" t="s">
        <v>103</v>
      </c>
      <c r="O11" s="21" t="s">
        <v>103</v>
      </c>
      <c r="P11" s="21" t="s">
        <v>103</v>
      </c>
      <c r="Q11" s="21" t="s">
        <v>103</v>
      </c>
      <c r="R11" s="21" t="s">
        <v>112</v>
      </c>
      <c r="S11" s="21">
        <v>106</v>
      </c>
      <c r="T11" s="21">
        <v>320</v>
      </c>
      <c r="U11" s="21">
        <v>849</v>
      </c>
      <c r="V11" s="21" t="s">
        <v>122</v>
      </c>
      <c r="W11" s="20" t="s">
        <v>134</v>
      </c>
      <c r="X11" s="21"/>
      <c r="Y11" s="46"/>
    </row>
    <row r="12" ht="48" spans="1:25">
      <c r="A12" s="18">
        <v>4</v>
      </c>
      <c r="B12" s="20" t="s">
        <v>135</v>
      </c>
      <c r="C12" s="20" t="s">
        <v>136</v>
      </c>
      <c r="D12" s="21" t="s">
        <v>118</v>
      </c>
      <c r="E12" s="21" t="s">
        <v>132</v>
      </c>
      <c r="F12" s="22">
        <v>2023</v>
      </c>
      <c r="G12" s="21" t="s">
        <v>137</v>
      </c>
      <c r="H12" s="21" t="s">
        <v>133</v>
      </c>
      <c r="I12" s="21">
        <v>50</v>
      </c>
      <c r="J12" s="21">
        <v>50</v>
      </c>
      <c r="K12" s="21"/>
      <c r="L12" s="21"/>
      <c r="M12" s="21" t="s">
        <v>111</v>
      </c>
      <c r="N12" s="21" t="s">
        <v>103</v>
      </c>
      <c r="O12" s="21" t="s">
        <v>103</v>
      </c>
      <c r="P12" s="21" t="s">
        <v>103</v>
      </c>
      <c r="Q12" s="21" t="s">
        <v>103</v>
      </c>
      <c r="R12" s="21" t="s">
        <v>112</v>
      </c>
      <c r="S12" s="21">
        <v>106</v>
      </c>
      <c r="T12" s="21">
        <v>320</v>
      </c>
      <c r="U12" s="21">
        <v>849</v>
      </c>
      <c r="V12" s="21" t="s">
        <v>122</v>
      </c>
      <c r="W12" s="20" t="s">
        <v>134</v>
      </c>
      <c r="X12" s="21"/>
      <c r="Y12" s="46"/>
    </row>
    <row r="13" ht="48" spans="1:25">
      <c r="A13" s="18">
        <v>5</v>
      </c>
      <c r="B13" s="20" t="s">
        <v>138</v>
      </c>
      <c r="C13" s="20" t="s">
        <v>139</v>
      </c>
      <c r="D13" s="21" t="s">
        <v>118</v>
      </c>
      <c r="E13" s="21" t="s">
        <v>140</v>
      </c>
      <c r="F13" s="22">
        <v>2023</v>
      </c>
      <c r="G13" s="21" t="s">
        <v>120</v>
      </c>
      <c r="H13" s="21" t="s">
        <v>141</v>
      </c>
      <c r="I13" s="21">
        <v>100</v>
      </c>
      <c r="J13" s="21">
        <v>100</v>
      </c>
      <c r="K13" s="21"/>
      <c r="L13" s="21"/>
      <c r="M13" s="21" t="s">
        <v>111</v>
      </c>
      <c r="N13" s="21" t="s">
        <v>103</v>
      </c>
      <c r="O13" s="21" t="s">
        <v>103</v>
      </c>
      <c r="P13" s="21" t="s">
        <v>103</v>
      </c>
      <c r="Q13" s="21" t="s">
        <v>103</v>
      </c>
      <c r="R13" s="21" t="s">
        <v>112</v>
      </c>
      <c r="S13" s="21">
        <v>99</v>
      </c>
      <c r="T13" s="21">
        <v>322</v>
      </c>
      <c r="U13" s="21">
        <v>1289</v>
      </c>
      <c r="V13" s="21" t="s">
        <v>122</v>
      </c>
      <c r="W13" s="20" t="s">
        <v>142</v>
      </c>
      <c r="X13" s="21"/>
      <c r="Y13" s="46"/>
    </row>
    <row r="14" ht="48" spans="1:25">
      <c r="A14" s="18">
        <v>6</v>
      </c>
      <c r="B14" s="23" t="s">
        <v>143</v>
      </c>
      <c r="C14" s="20" t="s">
        <v>144</v>
      </c>
      <c r="D14" s="21" t="s">
        <v>118</v>
      </c>
      <c r="E14" s="21" t="s">
        <v>145</v>
      </c>
      <c r="F14" s="22">
        <v>2023</v>
      </c>
      <c r="G14" s="21" t="s">
        <v>146</v>
      </c>
      <c r="H14" s="21" t="s">
        <v>147</v>
      </c>
      <c r="I14" s="21">
        <v>100</v>
      </c>
      <c r="J14" s="21">
        <v>100</v>
      </c>
      <c r="K14" s="21"/>
      <c r="L14" s="21"/>
      <c r="M14" s="21" t="s">
        <v>111</v>
      </c>
      <c r="N14" s="21" t="s">
        <v>103</v>
      </c>
      <c r="O14" s="21" t="s">
        <v>103</v>
      </c>
      <c r="P14" s="21" t="s">
        <v>103</v>
      </c>
      <c r="Q14" s="21" t="s">
        <v>103</v>
      </c>
      <c r="R14" s="21" t="s">
        <v>112</v>
      </c>
      <c r="S14" s="22">
        <v>1176</v>
      </c>
      <c r="T14" s="22">
        <v>3673</v>
      </c>
      <c r="U14" s="22">
        <v>11139</v>
      </c>
      <c r="V14" s="21" t="s">
        <v>122</v>
      </c>
      <c r="W14" s="20" t="s">
        <v>148</v>
      </c>
      <c r="X14" s="21"/>
      <c r="Y14" s="44"/>
    </row>
    <row r="15" ht="48" spans="1:24">
      <c r="A15" s="18">
        <v>7</v>
      </c>
      <c r="B15" s="20" t="s">
        <v>149</v>
      </c>
      <c r="C15" s="20" t="s">
        <v>150</v>
      </c>
      <c r="D15" s="21" t="s">
        <v>151</v>
      </c>
      <c r="E15" s="21" t="s">
        <v>152</v>
      </c>
      <c r="F15" s="22">
        <v>2023</v>
      </c>
      <c r="G15" s="21" t="s">
        <v>127</v>
      </c>
      <c r="H15" s="21" t="s">
        <v>153</v>
      </c>
      <c r="I15" s="21">
        <v>30</v>
      </c>
      <c r="J15" s="21">
        <v>30</v>
      </c>
      <c r="K15" s="21"/>
      <c r="L15" s="21"/>
      <c r="M15" s="21" t="s">
        <v>111</v>
      </c>
      <c r="N15" s="21" t="s">
        <v>103</v>
      </c>
      <c r="O15" s="21" t="s">
        <v>103</v>
      </c>
      <c r="P15" s="21" t="s">
        <v>103</v>
      </c>
      <c r="Q15" s="21" t="s">
        <v>103</v>
      </c>
      <c r="R15" s="21" t="s">
        <v>112</v>
      </c>
      <c r="S15" s="21">
        <v>118</v>
      </c>
      <c r="T15" s="21">
        <v>283</v>
      </c>
      <c r="U15" s="21">
        <v>1583</v>
      </c>
      <c r="V15" s="20" t="s">
        <v>154</v>
      </c>
      <c r="W15" s="20" t="s">
        <v>155</v>
      </c>
      <c r="X15" s="21"/>
    </row>
    <row r="16" ht="48" spans="1:24">
      <c r="A16" s="18">
        <v>8</v>
      </c>
      <c r="B16" s="20" t="s">
        <v>156</v>
      </c>
      <c r="C16" s="20" t="s">
        <v>157</v>
      </c>
      <c r="D16" s="21" t="s">
        <v>151</v>
      </c>
      <c r="E16" s="21" t="s">
        <v>152</v>
      </c>
      <c r="F16" s="22">
        <v>2023</v>
      </c>
      <c r="G16" s="21" t="s">
        <v>127</v>
      </c>
      <c r="H16" s="21" t="s">
        <v>153</v>
      </c>
      <c r="I16" s="21">
        <v>60</v>
      </c>
      <c r="J16" s="21">
        <v>60</v>
      </c>
      <c r="K16" s="21"/>
      <c r="L16" s="21"/>
      <c r="M16" s="21" t="s">
        <v>111</v>
      </c>
      <c r="N16" s="21" t="s">
        <v>103</v>
      </c>
      <c r="O16" s="21" t="s">
        <v>103</v>
      </c>
      <c r="P16" s="21" t="s">
        <v>103</v>
      </c>
      <c r="Q16" s="21" t="s">
        <v>103</v>
      </c>
      <c r="R16" s="21" t="s">
        <v>112</v>
      </c>
      <c r="S16" s="21">
        <v>118</v>
      </c>
      <c r="T16" s="21">
        <v>283</v>
      </c>
      <c r="U16" s="21">
        <v>1583</v>
      </c>
      <c r="V16" s="20" t="s">
        <v>154</v>
      </c>
      <c r="W16" s="20" t="s">
        <v>158</v>
      </c>
      <c r="X16" s="21"/>
    </row>
    <row r="17" ht="48" spans="1:24">
      <c r="A17" s="18">
        <v>9</v>
      </c>
      <c r="B17" s="20" t="s">
        <v>159</v>
      </c>
      <c r="C17" s="20" t="s">
        <v>160</v>
      </c>
      <c r="D17" s="21" t="s">
        <v>151</v>
      </c>
      <c r="E17" s="21" t="s">
        <v>161</v>
      </c>
      <c r="F17" s="22">
        <v>2023</v>
      </c>
      <c r="G17" s="21" t="s">
        <v>127</v>
      </c>
      <c r="H17" s="21" t="s">
        <v>162</v>
      </c>
      <c r="I17" s="21">
        <v>45</v>
      </c>
      <c r="J17" s="21">
        <v>45</v>
      </c>
      <c r="K17" s="21"/>
      <c r="L17" s="21"/>
      <c r="M17" s="21" t="s">
        <v>111</v>
      </c>
      <c r="N17" s="21" t="s">
        <v>103</v>
      </c>
      <c r="O17" s="21" t="s">
        <v>103</v>
      </c>
      <c r="P17" s="21" t="s">
        <v>103</v>
      </c>
      <c r="Q17" s="21" t="s">
        <v>103</v>
      </c>
      <c r="R17" s="21" t="s">
        <v>112</v>
      </c>
      <c r="S17" s="21">
        <v>39</v>
      </c>
      <c r="T17" s="21">
        <v>93</v>
      </c>
      <c r="U17" s="21">
        <v>1177</v>
      </c>
      <c r="V17" s="21" t="s">
        <v>163</v>
      </c>
      <c r="W17" s="20" t="s">
        <v>164</v>
      </c>
      <c r="X17" s="21"/>
    </row>
    <row r="18" ht="48" spans="1:24">
      <c r="A18" s="18">
        <v>10</v>
      </c>
      <c r="B18" s="24" t="s">
        <v>165</v>
      </c>
      <c r="C18" s="20" t="s">
        <v>166</v>
      </c>
      <c r="D18" s="21" t="s">
        <v>151</v>
      </c>
      <c r="E18" s="21" t="s">
        <v>167</v>
      </c>
      <c r="F18" s="22">
        <v>2023</v>
      </c>
      <c r="G18" s="21" t="s">
        <v>127</v>
      </c>
      <c r="H18" s="21" t="s">
        <v>168</v>
      </c>
      <c r="I18" s="36">
        <v>100</v>
      </c>
      <c r="J18" s="36">
        <v>100</v>
      </c>
      <c r="K18" s="36"/>
      <c r="L18" s="36"/>
      <c r="M18" s="30" t="s">
        <v>111</v>
      </c>
      <c r="N18" s="30" t="s">
        <v>103</v>
      </c>
      <c r="O18" s="30" t="s">
        <v>103</v>
      </c>
      <c r="P18" s="30" t="s">
        <v>103</v>
      </c>
      <c r="Q18" s="30" t="s">
        <v>103</v>
      </c>
      <c r="R18" s="30" t="s">
        <v>112</v>
      </c>
      <c r="S18" s="36">
        <v>76</v>
      </c>
      <c r="T18" s="36">
        <v>204</v>
      </c>
      <c r="U18" s="36">
        <v>1063</v>
      </c>
      <c r="V18" s="20" t="s">
        <v>154</v>
      </c>
      <c r="W18" s="20" t="s">
        <v>169</v>
      </c>
      <c r="X18" s="21"/>
    </row>
    <row r="19" ht="48" spans="1:24">
      <c r="A19" s="18">
        <v>11</v>
      </c>
      <c r="B19" s="20" t="s">
        <v>170</v>
      </c>
      <c r="C19" s="20" t="s">
        <v>171</v>
      </c>
      <c r="D19" s="21" t="s">
        <v>151</v>
      </c>
      <c r="E19" s="21" t="s">
        <v>172</v>
      </c>
      <c r="F19" s="22">
        <v>2023</v>
      </c>
      <c r="G19" s="21" t="s">
        <v>173</v>
      </c>
      <c r="H19" s="21" t="s">
        <v>174</v>
      </c>
      <c r="I19" s="36">
        <v>35</v>
      </c>
      <c r="J19" s="36">
        <v>35</v>
      </c>
      <c r="K19" s="37"/>
      <c r="L19" s="37"/>
      <c r="M19" s="30" t="s">
        <v>111</v>
      </c>
      <c r="N19" s="30" t="s">
        <v>103</v>
      </c>
      <c r="O19" s="30" t="s">
        <v>103</v>
      </c>
      <c r="P19" s="30" t="s">
        <v>103</v>
      </c>
      <c r="Q19" s="30" t="s">
        <v>103</v>
      </c>
      <c r="R19" s="30" t="s">
        <v>112</v>
      </c>
      <c r="S19" s="30">
        <v>83</v>
      </c>
      <c r="T19" s="38">
        <v>219</v>
      </c>
      <c r="U19" s="38">
        <v>630</v>
      </c>
      <c r="V19" s="20" t="s">
        <v>154</v>
      </c>
      <c r="W19" s="20" t="s">
        <v>175</v>
      </c>
      <c r="X19" s="21"/>
    </row>
    <row r="20" ht="48" spans="1:24">
      <c r="A20" s="18">
        <v>12</v>
      </c>
      <c r="B20" s="20" t="s">
        <v>176</v>
      </c>
      <c r="C20" s="20" t="s">
        <v>177</v>
      </c>
      <c r="D20" s="21" t="s">
        <v>178</v>
      </c>
      <c r="E20" s="21" t="s">
        <v>179</v>
      </c>
      <c r="F20" s="22">
        <v>2023</v>
      </c>
      <c r="G20" s="21" t="s">
        <v>127</v>
      </c>
      <c r="H20" s="21" t="s">
        <v>180</v>
      </c>
      <c r="I20" s="21">
        <v>100</v>
      </c>
      <c r="J20" s="21">
        <v>100</v>
      </c>
      <c r="K20" s="21"/>
      <c r="L20" s="21"/>
      <c r="M20" s="21" t="s">
        <v>111</v>
      </c>
      <c r="N20" s="21" t="s">
        <v>103</v>
      </c>
      <c r="O20" s="21" t="s">
        <v>112</v>
      </c>
      <c r="P20" s="21" t="s">
        <v>103</v>
      </c>
      <c r="Q20" s="21" t="s">
        <v>103</v>
      </c>
      <c r="R20" s="21" t="s">
        <v>112</v>
      </c>
      <c r="S20" s="21">
        <v>59</v>
      </c>
      <c r="T20" s="21">
        <v>118</v>
      </c>
      <c r="U20" s="21">
        <v>1130</v>
      </c>
      <c r="V20" s="20" t="s">
        <v>181</v>
      </c>
      <c r="W20" s="20" t="s">
        <v>182</v>
      </c>
      <c r="X20" s="21"/>
    </row>
    <row r="21" ht="48" spans="1:24">
      <c r="A21" s="18">
        <v>13</v>
      </c>
      <c r="B21" s="20" t="s">
        <v>183</v>
      </c>
      <c r="C21" s="20" t="s">
        <v>184</v>
      </c>
      <c r="D21" s="21" t="s">
        <v>185</v>
      </c>
      <c r="E21" s="21" t="s">
        <v>186</v>
      </c>
      <c r="F21" s="22">
        <v>2023</v>
      </c>
      <c r="G21" s="21" t="s">
        <v>127</v>
      </c>
      <c r="H21" s="21" t="s">
        <v>187</v>
      </c>
      <c r="I21" s="21">
        <v>120</v>
      </c>
      <c r="J21" s="21">
        <v>120</v>
      </c>
      <c r="K21" s="21"/>
      <c r="L21" s="21"/>
      <c r="M21" s="21" t="s">
        <v>111</v>
      </c>
      <c r="N21" s="21" t="s">
        <v>103</v>
      </c>
      <c r="O21" s="21" t="s">
        <v>103</v>
      </c>
      <c r="P21" s="21" t="s">
        <v>112</v>
      </c>
      <c r="Q21" s="21" t="s">
        <v>112</v>
      </c>
      <c r="R21" s="21" t="s">
        <v>112</v>
      </c>
      <c r="S21" s="21">
        <v>153</v>
      </c>
      <c r="T21" s="21">
        <v>410</v>
      </c>
      <c r="U21" s="21">
        <v>1083</v>
      </c>
      <c r="V21" s="20" t="s">
        <v>154</v>
      </c>
      <c r="W21" s="20" t="s">
        <v>188</v>
      </c>
      <c r="X21" s="21"/>
    </row>
    <row r="22" ht="48" spans="1:24">
      <c r="A22" s="18">
        <v>14</v>
      </c>
      <c r="B22" s="20" t="s">
        <v>189</v>
      </c>
      <c r="C22" s="20" t="s">
        <v>190</v>
      </c>
      <c r="D22" s="21" t="s">
        <v>185</v>
      </c>
      <c r="E22" s="21" t="s">
        <v>191</v>
      </c>
      <c r="F22" s="22">
        <v>2023</v>
      </c>
      <c r="G22" s="21" t="s">
        <v>127</v>
      </c>
      <c r="H22" s="21" t="s">
        <v>192</v>
      </c>
      <c r="I22" s="21" t="s">
        <v>193</v>
      </c>
      <c r="J22" s="21" t="s">
        <v>193</v>
      </c>
      <c r="K22" s="21"/>
      <c r="L22" s="21"/>
      <c r="M22" s="21" t="s">
        <v>111</v>
      </c>
      <c r="N22" s="21" t="s">
        <v>103</v>
      </c>
      <c r="O22" s="21" t="s">
        <v>112</v>
      </c>
      <c r="P22" s="21" t="s">
        <v>103</v>
      </c>
      <c r="Q22" s="21" t="s">
        <v>103</v>
      </c>
      <c r="R22" s="21" t="s">
        <v>112</v>
      </c>
      <c r="S22" s="21">
        <v>222</v>
      </c>
      <c r="T22" s="21">
        <v>777</v>
      </c>
      <c r="U22" s="21">
        <v>777</v>
      </c>
      <c r="V22" s="20" t="s">
        <v>154</v>
      </c>
      <c r="W22" s="20" t="s">
        <v>194</v>
      </c>
      <c r="X22" s="21"/>
    </row>
    <row r="23" ht="48" spans="1:24">
      <c r="A23" s="18">
        <v>15</v>
      </c>
      <c r="B23" s="20" t="s">
        <v>195</v>
      </c>
      <c r="C23" s="20" t="s">
        <v>196</v>
      </c>
      <c r="D23" s="21" t="s">
        <v>197</v>
      </c>
      <c r="E23" s="22" t="s">
        <v>198</v>
      </c>
      <c r="F23" s="22">
        <v>2023</v>
      </c>
      <c r="G23" s="21" t="s">
        <v>199</v>
      </c>
      <c r="H23" s="22" t="s">
        <v>200</v>
      </c>
      <c r="I23" s="25">
        <v>160</v>
      </c>
      <c r="J23" s="25">
        <v>160</v>
      </c>
      <c r="K23" s="22"/>
      <c r="L23" s="22"/>
      <c r="M23" s="21" t="s">
        <v>111</v>
      </c>
      <c r="N23" s="21" t="s">
        <v>103</v>
      </c>
      <c r="O23" s="21" t="s">
        <v>112</v>
      </c>
      <c r="P23" s="21" t="s">
        <v>112</v>
      </c>
      <c r="Q23" s="21" t="s">
        <v>103</v>
      </c>
      <c r="R23" s="21" t="s">
        <v>112</v>
      </c>
      <c r="S23" s="21">
        <v>28</v>
      </c>
      <c r="T23" s="21">
        <v>59</v>
      </c>
      <c r="U23" s="21">
        <v>713</v>
      </c>
      <c r="V23" s="20" t="s">
        <v>154</v>
      </c>
      <c r="W23" s="20" t="s">
        <v>201</v>
      </c>
      <c r="X23" s="21"/>
    </row>
    <row r="24" ht="48" spans="1:24">
      <c r="A24" s="18">
        <v>16</v>
      </c>
      <c r="B24" s="20" t="s">
        <v>202</v>
      </c>
      <c r="C24" s="20" t="s">
        <v>203</v>
      </c>
      <c r="D24" s="21" t="s">
        <v>197</v>
      </c>
      <c r="E24" s="21" t="s">
        <v>204</v>
      </c>
      <c r="F24" s="22">
        <v>2023</v>
      </c>
      <c r="G24" s="21" t="s">
        <v>127</v>
      </c>
      <c r="H24" s="21" t="s">
        <v>205</v>
      </c>
      <c r="I24" s="21">
        <v>150</v>
      </c>
      <c r="J24" s="21">
        <v>150</v>
      </c>
      <c r="K24" s="22"/>
      <c r="L24" s="22"/>
      <c r="M24" s="21" t="s">
        <v>111</v>
      </c>
      <c r="N24" s="21" t="s">
        <v>103</v>
      </c>
      <c r="O24" s="21" t="s">
        <v>112</v>
      </c>
      <c r="P24" s="21" t="s">
        <v>112</v>
      </c>
      <c r="Q24" s="21" t="s">
        <v>103</v>
      </c>
      <c r="R24" s="21" t="s">
        <v>112</v>
      </c>
      <c r="S24" s="21">
        <v>76</v>
      </c>
      <c r="T24" s="21">
        <v>221</v>
      </c>
      <c r="U24" s="21">
        <v>1141</v>
      </c>
      <c r="V24" s="20" t="s">
        <v>154</v>
      </c>
      <c r="W24" s="20" t="s">
        <v>206</v>
      </c>
      <c r="X24" s="21"/>
    </row>
    <row r="25" ht="48" spans="1:24">
      <c r="A25" s="18">
        <v>17</v>
      </c>
      <c r="B25" s="20" t="s">
        <v>207</v>
      </c>
      <c r="C25" s="20" t="s">
        <v>208</v>
      </c>
      <c r="D25" s="21" t="s">
        <v>197</v>
      </c>
      <c r="E25" s="21" t="s">
        <v>209</v>
      </c>
      <c r="F25" s="22">
        <v>2023</v>
      </c>
      <c r="G25" s="21" t="s">
        <v>127</v>
      </c>
      <c r="H25" s="21" t="s">
        <v>210</v>
      </c>
      <c r="I25" s="25">
        <v>350</v>
      </c>
      <c r="J25" s="25">
        <v>350</v>
      </c>
      <c r="K25" s="22"/>
      <c r="L25" s="22"/>
      <c r="M25" s="21" t="s">
        <v>111</v>
      </c>
      <c r="N25" s="21" t="s">
        <v>103</v>
      </c>
      <c r="O25" s="21" t="s">
        <v>112</v>
      </c>
      <c r="P25" s="21" t="s">
        <v>112</v>
      </c>
      <c r="Q25" s="21" t="s">
        <v>103</v>
      </c>
      <c r="R25" s="21" t="s">
        <v>112</v>
      </c>
      <c r="S25" s="21">
        <v>104</v>
      </c>
      <c r="T25" s="21">
        <v>280</v>
      </c>
      <c r="U25" s="21">
        <v>1854</v>
      </c>
      <c r="V25" s="20" t="s">
        <v>154</v>
      </c>
      <c r="W25" s="20" t="s">
        <v>211</v>
      </c>
      <c r="X25" s="21"/>
    </row>
    <row r="26" ht="48" spans="1:24">
      <c r="A26" s="18">
        <v>18</v>
      </c>
      <c r="B26" s="20" t="s">
        <v>212</v>
      </c>
      <c r="C26" s="20" t="s">
        <v>213</v>
      </c>
      <c r="D26" s="25" t="s">
        <v>197</v>
      </c>
      <c r="E26" s="25" t="s">
        <v>214</v>
      </c>
      <c r="F26" s="22" t="s">
        <v>215</v>
      </c>
      <c r="G26" s="21" t="s">
        <v>146</v>
      </c>
      <c r="H26" s="25" t="s">
        <v>216</v>
      </c>
      <c r="I26" s="25">
        <v>200</v>
      </c>
      <c r="J26" s="25">
        <v>200</v>
      </c>
      <c r="K26" s="25"/>
      <c r="L26" s="25"/>
      <c r="M26" s="21" t="s">
        <v>111</v>
      </c>
      <c r="N26" s="25" t="s">
        <v>103</v>
      </c>
      <c r="O26" s="25" t="s">
        <v>112</v>
      </c>
      <c r="P26" s="25" t="s">
        <v>112</v>
      </c>
      <c r="Q26" s="25" t="s">
        <v>103</v>
      </c>
      <c r="R26" s="25" t="s">
        <v>112</v>
      </c>
      <c r="S26" s="25">
        <v>31</v>
      </c>
      <c r="T26" s="25">
        <v>78</v>
      </c>
      <c r="U26" s="25">
        <v>1022</v>
      </c>
      <c r="V26" s="20" t="s">
        <v>217</v>
      </c>
      <c r="W26" s="20" t="s">
        <v>218</v>
      </c>
      <c r="X26" s="21"/>
    </row>
    <row r="27" ht="48" spans="1:24">
      <c r="A27" s="18">
        <v>19</v>
      </c>
      <c r="B27" s="20" t="s">
        <v>219</v>
      </c>
      <c r="C27" s="20" t="s">
        <v>220</v>
      </c>
      <c r="D27" s="21" t="s">
        <v>197</v>
      </c>
      <c r="E27" s="21" t="s">
        <v>214</v>
      </c>
      <c r="F27" s="22">
        <v>2023</v>
      </c>
      <c r="G27" s="21" t="s">
        <v>173</v>
      </c>
      <c r="H27" s="21" t="s">
        <v>216</v>
      </c>
      <c r="I27" s="21">
        <v>50</v>
      </c>
      <c r="J27" s="21">
        <v>50</v>
      </c>
      <c r="K27" s="21"/>
      <c r="L27" s="21"/>
      <c r="M27" s="21" t="s">
        <v>111</v>
      </c>
      <c r="N27" s="21" t="s">
        <v>103</v>
      </c>
      <c r="O27" s="21" t="s">
        <v>112</v>
      </c>
      <c r="P27" s="21" t="s">
        <v>112</v>
      </c>
      <c r="Q27" s="21" t="s">
        <v>112</v>
      </c>
      <c r="R27" s="21" t="s">
        <v>112</v>
      </c>
      <c r="S27" s="25">
        <v>31</v>
      </c>
      <c r="T27" s="25">
        <v>78</v>
      </c>
      <c r="U27" s="21">
        <v>1022</v>
      </c>
      <c r="V27" s="20" t="s">
        <v>154</v>
      </c>
      <c r="W27" s="20" t="s">
        <v>221</v>
      </c>
      <c r="X27" s="21"/>
    </row>
    <row r="28" ht="48" spans="1:24">
      <c r="A28" s="18">
        <v>20</v>
      </c>
      <c r="B28" s="20" t="s">
        <v>222</v>
      </c>
      <c r="C28" s="20" t="s">
        <v>223</v>
      </c>
      <c r="D28" s="21" t="s">
        <v>197</v>
      </c>
      <c r="E28" s="21" t="s">
        <v>224</v>
      </c>
      <c r="F28" s="22">
        <v>2023</v>
      </c>
      <c r="G28" s="21" t="s">
        <v>120</v>
      </c>
      <c r="H28" s="21" t="s">
        <v>225</v>
      </c>
      <c r="I28" s="21">
        <v>250</v>
      </c>
      <c r="J28" s="21">
        <v>250</v>
      </c>
      <c r="K28" s="21"/>
      <c r="L28" s="21"/>
      <c r="M28" s="21" t="s">
        <v>111</v>
      </c>
      <c r="N28" s="21" t="s">
        <v>103</v>
      </c>
      <c r="O28" s="21" t="s">
        <v>112</v>
      </c>
      <c r="P28" s="21" t="s">
        <v>112</v>
      </c>
      <c r="Q28" s="21" t="s">
        <v>103</v>
      </c>
      <c r="R28" s="21" t="s">
        <v>112</v>
      </c>
      <c r="S28" s="25">
        <v>31</v>
      </c>
      <c r="T28" s="25">
        <v>78</v>
      </c>
      <c r="U28" s="21">
        <v>1022</v>
      </c>
      <c r="V28" s="20" t="s">
        <v>154</v>
      </c>
      <c r="W28" s="20" t="s">
        <v>226</v>
      </c>
      <c r="X28" s="21"/>
    </row>
    <row r="29" ht="48" spans="1:24">
      <c r="A29" s="18">
        <v>21</v>
      </c>
      <c r="B29" s="20" t="s">
        <v>227</v>
      </c>
      <c r="C29" s="20" t="s">
        <v>228</v>
      </c>
      <c r="D29" s="21" t="s">
        <v>197</v>
      </c>
      <c r="E29" s="21" t="s">
        <v>224</v>
      </c>
      <c r="F29" s="22">
        <v>2023</v>
      </c>
      <c r="G29" s="21" t="s">
        <v>127</v>
      </c>
      <c r="H29" s="21" t="s">
        <v>225</v>
      </c>
      <c r="I29" s="21">
        <v>120</v>
      </c>
      <c r="J29" s="21">
        <v>120</v>
      </c>
      <c r="K29" s="21"/>
      <c r="L29" s="21"/>
      <c r="M29" s="21" t="s">
        <v>111</v>
      </c>
      <c r="N29" s="21" t="s">
        <v>103</v>
      </c>
      <c r="O29" s="21" t="s">
        <v>112</v>
      </c>
      <c r="P29" s="21" t="s">
        <v>112</v>
      </c>
      <c r="Q29" s="21" t="s">
        <v>112</v>
      </c>
      <c r="R29" s="21" t="s">
        <v>112</v>
      </c>
      <c r="S29" s="21">
        <v>61</v>
      </c>
      <c r="T29" s="21">
        <v>160</v>
      </c>
      <c r="U29" s="21">
        <v>680</v>
      </c>
      <c r="V29" s="20" t="s">
        <v>154</v>
      </c>
      <c r="W29" s="20" t="s">
        <v>229</v>
      </c>
      <c r="X29" s="21"/>
    </row>
    <row r="30" ht="48" spans="1:24">
      <c r="A30" s="18">
        <v>22</v>
      </c>
      <c r="B30" s="20" t="s">
        <v>230</v>
      </c>
      <c r="C30" s="20" t="s">
        <v>231</v>
      </c>
      <c r="D30" s="21" t="s">
        <v>232</v>
      </c>
      <c r="E30" s="21" t="s">
        <v>233</v>
      </c>
      <c r="F30" s="22">
        <v>2023</v>
      </c>
      <c r="G30" s="21" t="s">
        <v>127</v>
      </c>
      <c r="H30" s="21" t="s">
        <v>234</v>
      </c>
      <c r="I30" s="21">
        <v>60</v>
      </c>
      <c r="J30" s="21">
        <v>60</v>
      </c>
      <c r="K30" s="21"/>
      <c r="L30" s="21"/>
      <c r="M30" s="21" t="s">
        <v>111</v>
      </c>
      <c r="N30" s="21" t="s">
        <v>103</v>
      </c>
      <c r="O30" s="21" t="s">
        <v>112</v>
      </c>
      <c r="P30" s="21" t="s">
        <v>103</v>
      </c>
      <c r="Q30" s="21" t="s">
        <v>103</v>
      </c>
      <c r="R30" s="21" t="s">
        <v>112</v>
      </c>
      <c r="S30" s="21">
        <v>26</v>
      </c>
      <c r="T30" s="21">
        <v>61</v>
      </c>
      <c r="U30" s="21">
        <v>554</v>
      </c>
      <c r="V30" s="21" t="s">
        <v>122</v>
      </c>
      <c r="W30" s="20" t="s">
        <v>235</v>
      </c>
      <c r="X30" s="21"/>
    </row>
    <row r="31" ht="48" spans="1:24">
      <c r="A31" s="18">
        <v>23</v>
      </c>
      <c r="B31" s="20" t="s">
        <v>236</v>
      </c>
      <c r="C31" s="20" t="s">
        <v>237</v>
      </c>
      <c r="D31" s="21" t="s">
        <v>232</v>
      </c>
      <c r="E31" s="21" t="s">
        <v>233</v>
      </c>
      <c r="F31" s="22">
        <v>2023</v>
      </c>
      <c r="G31" s="21" t="s">
        <v>127</v>
      </c>
      <c r="H31" s="21" t="s">
        <v>234</v>
      </c>
      <c r="I31" s="21">
        <v>50</v>
      </c>
      <c r="J31" s="21">
        <v>50</v>
      </c>
      <c r="K31" s="21"/>
      <c r="L31" s="21"/>
      <c r="M31" s="21" t="s">
        <v>111</v>
      </c>
      <c r="N31" s="21" t="s">
        <v>103</v>
      </c>
      <c r="O31" s="21" t="s">
        <v>112</v>
      </c>
      <c r="P31" s="21" t="s">
        <v>103</v>
      </c>
      <c r="Q31" s="21" t="s">
        <v>103</v>
      </c>
      <c r="R31" s="21" t="s">
        <v>112</v>
      </c>
      <c r="S31" s="21">
        <v>26</v>
      </c>
      <c r="T31" s="21">
        <v>61</v>
      </c>
      <c r="U31" s="21">
        <v>554</v>
      </c>
      <c r="V31" s="21" t="s">
        <v>122</v>
      </c>
      <c r="W31" s="20" t="s">
        <v>235</v>
      </c>
      <c r="X31" s="21"/>
    </row>
    <row r="32" ht="48" spans="1:24">
      <c r="A32" s="18">
        <v>24</v>
      </c>
      <c r="B32" s="20" t="s">
        <v>238</v>
      </c>
      <c r="C32" s="20" t="s">
        <v>239</v>
      </c>
      <c r="D32" s="21" t="s">
        <v>232</v>
      </c>
      <c r="E32" s="21" t="s">
        <v>240</v>
      </c>
      <c r="F32" s="22">
        <v>2023</v>
      </c>
      <c r="G32" s="21" t="s">
        <v>127</v>
      </c>
      <c r="H32" s="21" t="s">
        <v>234</v>
      </c>
      <c r="I32" s="21">
        <v>36</v>
      </c>
      <c r="J32" s="21">
        <v>36</v>
      </c>
      <c r="K32" s="21"/>
      <c r="L32" s="21"/>
      <c r="M32" s="21" t="s">
        <v>111</v>
      </c>
      <c r="N32" s="21" t="s">
        <v>103</v>
      </c>
      <c r="O32" s="21" t="s">
        <v>112</v>
      </c>
      <c r="P32" s="21" t="s">
        <v>103</v>
      </c>
      <c r="Q32" s="21" t="s">
        <v>103</v>
      </c>
      <c r="R32" s="21" t="s">
        <v>112</v>
      </c>
      <c r="S32" s="21">
        <v>20</v>
      </c>
      <c r="T32" s="21">
        <v>49</v>
      </c>
      <c r="U32" s="21">
        <v>513</v>
      </c>
      <c r="V32" s="21" t="s">
        <v>122</v>
      </c>
      <c r="W32" s="20" t="s">
        <v>241</v>
      </c>
      <c r="X32" s="21"/>
    </row>
    <row r="33" ht="48" spans="1:24">
      <c r="A33" s="18">
        <v>25</v>
      </c>
      <c r="B33" s="20" t="s">
        <v>242</v>
      </c>
      <c r="C33" s="20" t="s">
        <v>243</v>
      </c>
      <c r="D33" s="21" t="s">
        <v>244</v>
      </c>
      <c r="E33" s="21" t="s">
        <v>245</v>
      </c>
      <c r="F33" s="22">
        <v>2023</v>
      </c>
      <c r="G33" s="21" t="s">
        <v>173</v>
      </c>
      <c r="H33" s="21" t="s">
        <v>246</v>
      </c>
      <c r="I33" s="21">
        <v>70</v>
      </c>
      <c r="J33" s="21">
        <v>70</v>
      </c>
      <c r="K33" s="21"/>
      <c r="L33" s="21"/>
      <c r="M33" s="21" t="s">
        <v>111</v>
      </c>
      <c r="N33" s="21" t="s">
        <v>103</v>
      </c>
      <c r="O33" s="21" t="s">
        <v>103</v>
      </c>
      <c r="P33" s="21" t="s">
        <v>103</v>
      </c>
      <c r="Q33" s="21" t="s">
        <v>103</v>
      </c>
      <c r="R33" s="21" t="s">
        <v>103</v>
      </c>
      <c r="S33" s="21">
        <v>109</v>
      </c>
      <c r="T33" s="21">
        <v>363</v>
      </c>
      <c r="U33" s="21">
        <v>1120</v>
      </c>
      <c r="V33" s="20" t="s">
        <v>247</v>
      </c>
      <c r="W33" s="20" t="s">
        <v>248</v>
      </c>
      <c r="X33" s="21"/>
    </row>
    <row r="34" ht="48" spans="1:24">
      <c r="A34" s="18">
        <v>26</v>
      </c>
      <c r="B34" s="20" t="s">
        <v>249</v>
      </c>
      <c r="C34" s="20" t="s">
        <v>250</v>
      </c>
      <c r="D34" s="21" t="s">
        <v>244</v>
      </c>
      <c r="E34" s="21" t="s">
        <v>245</v>
      </c>
      <c r="F34" s="22">
        <v>2023</v>
      </c>
      <c r="G34" s="21" t="s">
        <v>120</v>
      </c>
      <c r="H34" s="21" t="s">
        <v>246</v>
      </c>
      <c r="I34" s="21">
        <v>50</v>
      </c>
      <c r="J34" s="21">
        <v>50</v>
      </c>
      <c r="K34" s="21"/>
      <c r="L34" s="21"/>
      <c r="M34" s="21" t="s">
        <v>111</v>
      </c>
      <c r="N34" s="21" t="s">
        <v>103</v>
      </c>
      <c r="O34" s="21" t="s">
        <v>103</v>
      </c>
      <c r="P34" s="21" t="s">
        <v>103</v>
      </c>
      <c r="Q34" s="21" t="s">
        <v>103</v>
      </c>
      <c r="R34" s="21" t="s">
        <v>103</v>
      </c>
      <c r="S34" s="21">
        <v>109</v>
      </c>
      <c r="T34" s="21">
        <v>363</v>
      </c>
      <c r="U34" s="21">
        <v>1120</v>
      </c>
      <c r="V34" s="20" t="s">
        <v>247</v>
      </c>
      <c r="W34" s="20" t="s">
        <v>251</v>
      </c>
      <c r="X34" s="21"/>
    </row>
    <row r="35" ht="48" spans="1:24">
      <c r="A35" s="18">
        <v>27</v>
      </c>
      <c r="B35" s="20" t="s">
        <v>252</v>
      </c>
      <c r="C35" s="20" t="s">
        <v>253</v>
      </c>
      <c r="D35" s="21" t="s">
        <v>244</v>
      </c>
      <c r="E35" s="21" t="s">
        <v>254</v>
      </c>
      <c r="F35" s="22">
        <v>2023</v>
      </c>
      <c r="G35" s="21" t="s">
        <v>173</v>
      </c>
      <c r="H35" s="21" t="s">
        <v>255</v>
      </c>
      <c r="I35" s="21">
        <v>130</v>
      </c>
      <c r="J35" s="21">
        <v>130</v>
      </c>
      <c r="K35" s="21"/>
      <c r="L35" s="21"/>
      <c r="M35" s="21" t="s">
        <v>111</v>
      </c>
      <c r="N35" s="21" t="s">
        <v>103</v>
      </c>
      <c r="O35" s="21" t="s">
        <v>103</v>
      </c>
      <c r="P35" s="21" t="s">
        <v>103</v>
      </c>
      <c r="Q35" s="21" t="s">
        <v>103</v>
      </c>
      <c r="R35" s="21" t="s">
        <v>112</v>
      </c>
      <c r="S35" s="21">
        <v>89</v>
      </c>
      <c r="T35" s="21">
        <v>254</v>
      </c>
      <c r="U35" s="21">
        <v>1497</v>
      </c>
      <c r="V35" s="20" t="s">
        <v>247</v>
      </c>
      <c r="W35" s="20" t="s">
        <v>256</v>
      </c>
      <c r="X35" s="21"/>
    </row>
    <row r="36" ht="48" spans="1:24">
      <c r="A36" s="18">
        <v>28</v>
      </c>
      <c r="B36" s="20" t="s">
        <v>257</v>
      </c>
      <c r="C36" s="20" t="s">
        <v>258</v>
      </c>
      <c r="D36" s="21" t="s">
        <v>244</v>
      </c>
      <c r="E36" s="21" t="s">
        <v>254</v>
      </c>
      <c r="F36" s="22">
        <v>2023</v>
      </c>
      <c r="G36" s="21" t="s">
        <v>173</v>
      </c>
      <c r="H36" s="21" t="s">
        <v>255</v>
      </c>
      <c r="I36" s="21">
        <v>80</v>
      </c>
      <c r="J36" s="21">
        <v>80</v>
      </c>
      <c r="K36" s="21"/>
      <c r="L36" s="21"/>
      <c r="M36" s="21" t="s">
        <v>111</v>
      </c>
      <c r="N36" s="21" t="s">
        <v>103</v>
      </c>
      <c r="O36" s="21" t="s">
        <v>103</v>
      </c>
      <c r="P36" s="21" t="s">
        <v>103</v>
      </c>
      <c r="Q36" s="21" t="s">
        <v>103</v>
      </c>
      <c r="R36" s="21" t="s">
        <v>112</v>
      </c>
      <c r="S36" s="21">
        <v>89</v>
      </c>
      <c r="T36" s="21">
        <v>254</v>
      </c>
      <c r="U36" s="21">
        <v>1497</v>
      </c>
      <c r="V36" s="20" t="s">
        <v>247</v>
      </c>
      <c r="W36" s="20" t="s">
        <v>259</v>
      </c>
      <c r="X36" s="21"/>
    </row>
    <row r="37" ht="48" spans="1:24">
      <c r="A37" s="18">
        <v>29</v>
      </c>
      <c r="B37" s="20" t="s">
        <v>260</v>
      </c>
      <c r="C37" s="20" t="s">
        <v>261</v>
      </c>
      <c r="D37" s="21" t="s">
        <v>244</v>
      </c>
      <c r="E37" s="21" t="s">
        <v>262</v>
      </c>
      <c r="F37" s="22">
        <v>2023</v>
      </c>
      <c r="G37" s="21" t="s">
        <v>127</v>
      </c>
      <c r="H37" s="21" t="s">
        <v>263</v>
      </c>
      <c r="I37" s="21">
        <v>60</v>
      </c>
      <c r="J37" s="21">
        <v>60</v>
      </c>
      <c r="K37" s="21"/>
      <c r="L37" s="21"/>
      <c r="M37" s="21" t="s">
        <v>111</v>
      </c>
      <c r="N37" s="21" t="s">
        <v>103</v>
      </c>
      <c r="O37" s="21" t="s">
        <v>103</v>
      </c>
      <c r="P37" s="21" t="s">
        <v>103</v>
      </c>
      <c r="Q37" s="21" t="s">
        <v>103</v>
      </c>
      <c r="R37" s="21" t="s">
        <v>112</v>
      </c>
      <c r="S37" s="21">
        <v>122</v>
      </c>
      <c r="T37" s="21">
        <v>373</v>
      </c>
      <c r="U37" s="21">
        <v>1183</v>
      </c>
      <c r="V37" s="20" t="s">
        <v>247</v>
      </c>
      <c r="W37" s="20" t="s">
        <v>264</v>
      </c>
      <c r="X37" s="21"/>
    </row>
    <row r="38" ht="72" spans="1:24">
      <c r="A38" s="18">
        <v>30</v>
      </c>
      <c r="B38" s="20" t="s">
        <v>265</v>
      </c>
      <c r="C38" s="20" t="s">
        <v>266</v>
      </c>
      <c r="D38" s="21" t="s">
        <v>244</v>
      </c>
      <c r="E38" s="21" t="s">
        <v>267</v>
      </c>
      <c r="F38" s="22">
        <v>2023</v>
      </c>
      <c r="G38" s="21" t="s">
        <v>127</v>
      </c>
      <c r="H38" s="21" t="s">
        <v>268</v>
      </c>
      <c r="I38" s="21">
        <v>50</v>
      </c>
      <c r="J38" s="21">
        <v>50</v>
      </c>
      <c r="K38" s="21"/>
      <c r="L38" s="21"/>
      <c r="M38" s="21" t="s">
        <v>111</v>
      </c>
      <c r="N38" s="21" t="s">
        <v>103</v>
      </c>
      <c r="O38" s="21" t="s">
        <v>103</v>
      </c>
      <c r="P38" s="21" t="s">
        <v>103</v>
      </c>
      <c r="Q38" s="21" t="s">
        <v>103</v>
      </c>
      <c r="R38" s="21" t="s">
        <v>112</v>
      </c>
      <c r="S38" s="21">
        <v>150</v>
      </c>
      <c r="T38" s="21">
        <v>383</v>
      </c>
      <c r="U38" s="21">
        <v>1116</v>
      </c>
      <c r="V38" s="20" t="s">
        <v>269</v>
      </c>
      <c r="W38" s="20" t="s">
        <v>270</v>
      </c>
      <c r="X38" s="21"/>
    </row>
    <row r="39" ht="48" spans="1:24">
      <c r="A39" s="18">
        <v>31</v>
      </c>
      <c r="B39" s="20" t="s">
        <v>271</v>
      </c>
      <c r="C39" s="20" t="s">
        <v>272</v>
      </c>
      <c r="D39" s="21" t="s">
        <v>273</v>
      </c>
      <c r="E39" s="21" t="s">
        <v>274</v>
      </c>
      <c r="F39" s="21">
        <v>2023</v>
      </c>
      <c r="G39" s="21" t="s">
        <v>127</v>
      </c>
      <c r="H39" s="21" t="s">
        <v>275</v>
      </c>
      <c r="I39" s="21">
        <v>65</v>
      </c>
      <c r="J39" s="21">
        <v>65</v>
      </c>
      <c r="K39" s="21"/>
      <c r="L39" s="21"/>
      <c r="M39" s="21" t="s">
        <v>111</v>
      </c>
      <c r="N39" s="21" t="s">
        <v>103</v>
      </c>
      <c r="O39" s="21" t="s">
        <v>112</v>
      </c>
      <c r="P39" s="21" t="s">
        <v>103</v>
      </c>
      <c r="Q39" s="21" t="s">
        <v>103</v>
      </c>
      <c r="R39" s="21" t="s">
        <v>112</v>
      </c>
      <c r="S39" s="21">
        <v>77</v>
      </c>
      <c r="T39" s="21">
        <v>193</v>
      </c>
      <c r="U39" s="21">
        <v>1455</v>
      </c>
      <c r="V39" s="20" t="s">
        <v>122</v>
      </c>
      <c r="W39" s="20" t="s">
        <v>276</v>
      </c>
      <c r="X39" s="21"/>
    </row>
    <row r="40" ht="48" spans="1:24">
      <c r="A40" s="18">
        <v>32</v>
      </c>
      <c r="B40" s="20" t="s">
        <v>277</v>
      </c>
      <c r="C40" s="26" t="s">
        <v>278</v>
      </c>
      <c r="D40" s="27" t="s">
        <v>273</v>
      </c>
      <c r="E40" s="27" t="s">
        <v>279</v>
      </c>
      <c r="F40" s="27">
        <v>2023</v>
      </c>
      <c r="G40" s="21" t="s">
        <v>127</v>
      </c>
      <c r="H40" s="27" t="s">
        <v>280</v>
      </c>
      <c r="I40" s="27">
        <v>20</v>
      </c>
      <c r="J40" s="21">
        <v>20</v>
      </c>
      <c r="K40" s="21"/>
      <c r="L40" s="21"/>
      <c r="M40" s="21" t="s">
        <v>111</v>
      </c>
      <c r="N40" s="21" t="s">
        <v>103</v>
      </c>
      <c r="O40" s="21" t="s">
        <v>112</v>
      </c>
      <c r="P40" s="21" t="s">
        <v>103</v>
      </c>
      <c r="Q40" s="21" t="s">
        <v>103</v>
      </c>
      <c r="R40" s="21" t="s">
        <v>112</v>
      </c>
      <c r="S40" s="21">
        <v>77</v>
      </c>
      <c r="T40" s="21">
        <v>193</v>
      </c>
      <c r="U40" s="21">
        <v>1455</v>
      </c>
      <c r="V40" s="20" t="s">
        <v>122</v>
      </c>
      <c r="W40" s="20" t="s">
        <v>281</v>
      </c>
      <c r="X40" s="21"/>
    </row>
    <row r="41" ht="48" spans="1:24">
      <c r="A41" s="18">
        <v>33</v>
      </c>
      <c r="B41" s="20" t="s">
        <v>282</v>
      </c>
      <c r="C41" s="20" t="s">
        <v>283</v>
      </c>
      <c r="D41" s="21" t="s">
        <v>273</v>
      </c>
      <c r="E41" s="21" t="s">
        <v>284</v>
      </c>
      <c r="F41" s="21">
        <v>2023</v>
      </c>
      <c r="G41" s="21" t="s">
        <v>127</v>
      </c>
      <c r="H41" s="21" t="s">
        <v>285</v>
      </c>
      <c r="I41" s="21">
        <v>30</v>
      </c>
      <c r="J41" s="21">
        <v>30</v>
      </c>
      <c r="K41" s="21"/>
      <c r="L41" s="21"/>
      <c r="M41" s="21" t="s">
        <v>111</v>
      </c>
      <c r="N41" s="21" t="s">
        <v>103</v>
      </c>
      <c r="O41" s="21" t="s">
        <v>112</v>
      </c>
      <c r="P41" s="21" t="s">
        <v>112</v>
      </c>
      <c r="Q41" s="21" t="s">
        <v>112</v>
      </c>
      <c r="R41" s="21" t="s">
        <v>112</v>
      </c>
      <c r="S41" s="21">
        <v>29</v>
      </c>
      <c r="T41" s="21">
        <v>73</v>
      </c>
      <c r="U41" s="21">
        <v>1260</v>
      </c>
      <c r="V41" s="20" t="s">
        <v>122</v>
      </c>
      <c r="W41" s="20" t="s">
        <v>286</v>
      </c>
      <c r="X41" s="21"/>
    </row>
    <row r="42" ht="48" spans="1:24">
      <c r="A42" s="18">
        <v>34</v>
      </c>
      <c r="B42" s="20" t="s">
        <v>287</v>
      </c>
      <c r="C42" s="20" t="s">
        <v>288</v>
      </c>
      <c r="D42" s="21" t="s">
        <v>273</v>
      </c>
      <c r="E42" s="21" t="s">
        <v>284</v>
      </c>
      <c r="F42" s="21">
        <v>2023</v>
      </c>
      <c r="G42" s="21" t="s">
        <v>127</v>
      </c>
      <c r="H42" s="21" t="s">
        <v>285</v>
      </c>
      <c r="I42" s="21">
        <v>150</v>
      </c>
      <c r="J42" s="21">
        <v>150</v>
      </c>
      <c r="K42" s="21"/>
      <c r="L42" s="21"/>
      <c r="M42" s="21" t="s">
        <v>111</v>
      </c>
      <c r="N42" s="21" t="s">
        <v>103</v>
      </c>
      <c r="O42" s="21" t="s">
        <v>112</v>
      </c>
      <c r="P42" s="21" t="s">
        <v>112</v>
      </c>
      <c r="Q42" s="21" t="s">
        <v>112</v>
      </c>
      <c r="R42" s="21" t="s">
        <v>112</v>
      </c>
      <c r="S42" s="21">
        <v>29</v>
      </c>
      <c r="T42" s="21">
        <v>73</v>
      </c>
      <c r="U42" s="21">
        <v>1260</v>
      </c>
      <c r="V42" s="20" t="s">
        <v>122</v>
      </c>
      <c r="W42" s="20" t="s">
        <v>289</v>
      </c>
      <c r="X42" s="21"/>
    </row>
    <row r="43" ht="48" spans="1:24">
      <c r="A43" s="18">
        <v>35</v>
      </c>
      <c r="B43" s="20" t="s">
        <v>290</v>
      </c>
      <c r="C43" s="20" t="s">
        <v>291</v>
      </c>
      <c r="D43" s="21" t="s">
        <v>273</v>
      </c>
      <c r="E43" s="21" t="s">
        <v>292</v>
      </c>
      <c r="F43" s="21">
        <v>2023</v>
      </c>
      <c r="G43" s="21" t="s">
        <v>127</v>
      </c>
      <c r="H43" s="21" t="s">
        <v>293</v>
      </c>
      <c r="I43" s="21">
        <v>120</v>
      </c>
      <c r="J43" s="21">
        <v>120</v>
      </c>
      <c r="K43" s="21"/>
      <c r="L43" s="21"/>
      <c r="M43" s="21" t="s">
        <v>111</v>
      </c>
      <c r="N43" s="21" t="s">
        <v>103</v>
      </c>
      <c r="O43" s="21" t="s">
        <v>112</v>
      </c>
      <c r="P43" s="21" t="s">
        <v>112</v>
      </c>
      <c r="Q43" s="21" t="s">
        <v>112</v>
      </c>
      <c r="R43" s="21" t="s">
        <v>112</v>
      </c>
      <c r="S43" s="21">
        <v>29</v>
      </c>
      <c r="T43" s="21">
        <v>73</v>
      </c>
      <c r="U43" s="21">
        <v>1260</v>
      </c>
      <c r="V43" s="20" t="s">
        <v>122</v>
      </c>
      <c r="W43" s="20" t="s">
        <v>294</v>
      </c>
      <c r="X43" s="21"/>
    </row>
    <row r="44" ht="28.5" spans="1:24">
      <c r="A44" s="18" t="s">
        <v>20</v>
      </c>
      <c r="B44" s="20"/>
      <c r="C44" s="20"/>
      <c r="D44" s="21"/>
      <c r="E44" s="21"/>
      <c r="F44" s="21"/>
      <c r="G44" s="21"/>
      <c r="H44" s="21"/>
      <c r="I44" s="21">
        <f>SUM(I45:I52)</f>
        <v>1317</v>
      </c>
      <c r="J44" s="21">
        <f>SUM(J45:J52)</f>
        <v>1317</v>
      </c>
      <c r="K44" s="21">
        <f>SUM(K45:K52)</f>
        <v>0</v>
      </c>
      <c r="L44" s="21">
        <f>SUM(L45:L52)</f>
        <v>0</v>
      </c>
      <c r="M44" s="21"/>
      <c r="N44" s="21"/>
      <c r="O44" s="21"/>
      <c r="P44" s="21"/>
      <c r="Q44" s="21"/>
      <c r="R44" s="21"/>
      <c r="S44" s="21"/>
      <c r="T44" s="21"/>
      <c r="U44" s="21"/>
      <c r="V44" s="21"/>
      <c r="W44" s="20"/>
      <c r="X44" s="21"/>
    </row>
    <row r="45" ht="48" spans="1:24">
      <c r="A45" s="18">
        <v>1</v>
      </c>
      <c r="B45" s="20" t="s">
        <v>295</v>
      </c>
      <c r="C45" s="20" t="s">
        <v>296</v>
      </c>
      <c r="D45" s="21" t="s">
        <v>178</v>
      </c>
      <c r="E45" s="21" t="s">
        <v>297</v>
      </c>
      <c r="F45" s="21">
        <v>2023</v>
      </c>
      <c r="G45" s="21" t="s">
        <v>199</v>
      </c>
      <c r="H45" s="21" t="s">
        <v>180</v>
      </c>
      <c r="I45" s="21">
        <v>200</v>
      </c>
      <c r="J45" s="21">
        <v>200</v>
      </c>
      <c r="K45" s="21"/>
      <c r="L45" s="21"/>
      <c r="M45" s="21" t="s">
        <v>111</v>
      </c>
      <c r="N45" s="21" t="s">
        <v>103</v>
      </c>
      <c r="O45" s="21" t="s">
        <v>103</v>
      </c>
      <c r="P45" s="21" t="s">
        <v>103</v>
      </c>
      <c r="Q45" s="21" t="s">
        <v>103</v>
      </c>
      <c r="R45" s="21" t="s">
        <v>112</v>
      </c>
      <c r="S45" s="21">
        <v>147</v>
      </c>
      <c r="T45" s="21">
        <v>428</v>
      </c>
      <c r="U45" s="21">
        <v>1347</v>
      </c>
      <c r="V45" s="20" t="s">
        <v>181</v>
      </c>
      <c r="W45" s="20" t="s">
        <v>298</v>
      </c>
      <c r="X45" s="21"/>
    </row>
    <row r="46" ht="48" spans="1:24">
      <c r="A46" s="18">
        <v>2</v>
      </c>
      <c r="B46" s="20" t="s">
        <v>299</v>
      </c>
      <c r="C46" s="20" t="s">
        <v>300</v>
      </c>
      <c r="D46" s="21" t="s">
        <v>151</v>
      </c>
      <c r="E46" s="21" t="s">
        <v>161</v>
      </c>
      <c r="F46" s="21">
        <v>2023</v>
      </c>
      <c r="G46" s="21" t="s">
        <v>199</v>
      </c>
      <c r="H46" s="21" t="s">
        <v>162</v>
      </c>
      <c r="I46" s="21">
        <v>80</v>
      </c>
      <c r="J46" s="21">
        <v>80</v>
      </c>
      <c r="K46" s="21"/>
      <c r="L46" s="21"/>
      <c r="M46" s="21" t="s">
        <v>111</v>
      </c>
      <c r="N46" s="21" t="s">
        <v>103</v>
      </c>
      <c r="O46" s="21" t="s">
        <v>103</v>
      </c>
      <c r="P46" s="21" t="s">
        <v>103</v>
      </c>
      <c r="Q46" s="21" t="s">
        <v>103</v>
      </c>
      <c r="R46" s="21" t="s">
        <v>112</v>
      </c>
      <c r="S46" s="21">
        <v>39</v>
      </c>
      <c r="T46" s="21">
        <v>93</v>
      </c>
      <c r="U46" s="21">
        <v>1177</v>
      </c>
      <c r="V46" s="20" t="s">
        <v>181</v>
      </c>
      <c r="W46" s="20" t="s">
        <v>301</v>
      </c>
      <c r="X46" s="21"/>
    </row>
    <row r="47" ht="48" spans="1:24">
      <c r="A47" s="18">
        <v>3</v>
      </c>
      <c r="B47" s="20" t="s">
        <v>302</v>
      </c>
      <c r="C47" s="20" t="s">
        <v>303</v>
      </c>
      <c r="D47" s="21" t="s">
        <v>185</v>
      </c>
      <c r="E47" s="21" t="s">
        <v>304</v>
      </c>
      <c r="F47" s="21">
        <v>2023</v>
      </c>
      <c r="G47" s="21" t="s">
        <v>199</v>
      </c>
      <c r="H47" s="21" t="s">
        <v>305</v>
      </c>
      <c r="I47" s="30" t="s">
        <v>306</v>
      </c>
      <c r="J47" s="30" t="s">
        <v>306</v>
      </c>
      <c r="K47" s="30"/>
      <c r="L47" s="30"/>
      <c r="M47" s="21" t="s">
        <v>111</v>
      </c>
      <c r="N47" s="21" t="s">
        <v>103</v>
      </c>
      <c r="O47" s="21" t="s">
        <v>103</v>
      </c>
      <c r="P47" s="21" t="s">
        <v>103</v>
      </c>
      <c r="Q47" s="21" t="s">
        <v>103</v>
      </c>
      <c r="R47" s="21" t="s">
        <v>112</v>
      </c>
      <c r="S47" s="21">
        <v>91</v>
      </c>
      <c r="T47" s="21">
        <v>326</v>
      </c>
      <c r="U47" s="21">
        <v>1238</v>
      </c>
      <c r="V47" s="20" t="s">
        <v>181</v>
      </c>
      <c r="W47" s="20" t="s">
        <v>307</v>
      </c>
      <c r="X47" s="21"/>
    </row>
    <row r="48" ht="84" spans="1:24">
      <c r="A48" s="18">
        <v>4</v>
      </c>
      <c r="B48" s="20" t="s">
        <v>308</v>
      </c>
      <c r="C48" s="20" t="s">
        <v>309</v>
      </c>
      <c r="D48" s="21" t="s">
        <v>197</v>
      </c>
      <c r="E48" s="22" t="s">
        <v>198</v>
      </c>
      <c r="F48" s="21">
        <v>2023</v>
      </c>
      <c r="G48" s="21" t="s">
        <v>199</v>
      </c>
      <c r="H48" s="22" t="s">
        <v>200</v>
      </c>
      <c r="I48" s="25">
        <v>500</v>
      </c>
      <c r="J48" s="25">
        <v>500</v>
      </c>
      <c r="K48" s="22"/>
      <c r="L48" s="22"/>
      <c r="M48" s="21" t="s">
        <v>111</v>
      </c>
      <c r="N48" s="21" t="s">
        <v>103</v>
      </c>
      <c r="O48" s="21" t="s">
        <v>112</v>
      </c>
      <c r="P48" s="21" t="s">
        <v>112</v>
      </c>
      <c r="Q48" s="21" t="s">
        <v>103</v>
      </c>
      <c r="R48" s="21" t="s">
        <v>112</v>
      </c>
      <c r="S48" s="21">
        <v>28</v>
      </c>
      <c r="T48" s="21">
        <v>59</v>
      </c>
      <c r="U48" s="21">
        <v>713</v>
      </c>
      <c r="V48" s="20" t="s">
        <v>310</v>
      </c>
      <c r="W48" s="20" t="s">
        <v>311</v>
      </c>
      <c r="X48" s="21"/>
    </row>
    <row r="49" ht="48" spans="1:24">
      <c r="A49" s="18">
        <v>5</v>
      </c>
      <c r="B49" s="20" t="s">
        <v>312</v>
      </c>
      <c r="C49" s="20" t="s">
        <v>313</v>
      </c>
      <c r="D49" s="21" t="s">
        <v>314</v>
      </c>
      <c r="E49" s="21" t="s">
        <v>315</v>
      </c>
      <c r="F49" s="21">
        <v>2023</v>
      </c>
      <c r="G49" s="21" t="s">
        <v>199</v>
      </c>
      <c r="H49" s="21" t="s">
        <v>316</v>
      </c>
      <c r="I49" s="25">
        <v>80</v>
      </c>
      <c r="J49" s="25">
        <v>80</v>
      </c>
      <c r="K49" s="22"/>
      <c r="L49" s="22"/>
      <c r="M49" s="21" t="s">
        <v>111</v>
      </c>
      <c r="N49" s="21" t="s">
        <v>103</v>
      </c>
      <c r="O49" s="21" t="s">
        <v>103</v>
      </c>
      <c r="P49" s="21" t="s">
        <v>112</v>
      </c>
      <c r="Q49" s="21" t="s">
        <v>112</v>
      </c>
      <c r="R49" s="21" t="s">
        <v>112</v>
      </c>
      <c r="S49" s="21">
        <v>268</v>
      </c>
      <c r="T49" s="21">
        <v>1043</v>
      </c>
      <c r="U49" s="21">
        <v>1043</v>
      </c>
      <c r="V49" s="20" t="s">
        <v>181</v>
      </c>
      <c r="W49" s="20" t="s">
        <v>317</v>
      </c>
      <c r="X49" s="21"/>
    </row>
    <row r="50" ht="48" spans="1:24">
      <c r="A50" s="18">
        <v>6</v>
      </c>
      <c r="B50" s="20" t="s">
        <v>318</v>
      </c>
      <c r="C50" s="20" t="s">
        <v>319</v>
      </c>
      <c r="D50" s="21" t="s">
        <v>314</v>
      </c>
      <c r="E50" s="21" t="s">
        <v>320</v>
      </c>
      <c r="F50" s="21">
        <v>2023</v>
      </c>
      <c r="G50" s="21" t="s">
        <v>199</v>
      </c>
      <c r="H50" s="21" t="s">
        <v>321</v>
      </c>
      <c r="I50" s="25">
        <v>70</v>
      </c>
      <c r="J50" s="25">
        <v>70</v>
      </c>
      <c r="K50" s="22"/>
      <c r="L50" s="22"/>
      <c r="M50" s="21" t="s">
        <v>111</v>
      </c>
      <c r="N50" s="21" t="s">
        <v>103</v>
      </c>
      <c r="O50" s="21" t="s">
        <v>112</v>
      </c>
      <c r="P50" s="21" t="s">
        <v>103</v>
      </c>
      <c r="Q50" s="21" t="s">
        <v>103</v>
      </c>
      <c r="R50" s="21" t="s">
        <v>112</v>
      </c>
      <c r="S50" s="21">
        <v>58</v>
      </c>
      <c r="T50" s="21">
        <v>184</v>
      </c>
      <c r="U50" s="21">
        <v>184</v>
      </c>
      <c r="V50" s="20" t="s">
        <v>181</v>
      </c>
      <c r="W50" s="20" t="s">
        <v>322</v>
      </c>
      <c r="X50" s="21"/>
    </row>
    <row r="51" ht="48" spans="1:24">
      <c r="A51" s="18">
        <v>7</v>
      </c>
      <c r="B51" s="20" t="s">
        <v>323</v>
      </c>
      <c r="C51" s="20" t="s">
        <v>324</v>
      </c>
      <c r="D51" s="21" t="s">
        <v>273</v>
      </c>
      <c r="E51" s="21" t="s">
        <v>279</v>
      </c>
      <c r="F51" s="21">
        <v>2023</v>
      </c>
      <c r="G51" s="21" t="s">
        <v>199</v>
      </c>
      <c r="H51" s="21" t="s">
        <v>280</v>
      </c>
      <c r="I51" s="21">
        <v>180</v>
      </c>
      <c r="J51" s="25">
        <v>180</v>
      </c>
      <c r="K51" s="22"/>
      <c r="L51" s="22"/>
      <c r="M51" s="21" t="s">
        <v>111</v>
      </c>
      <c r="N51" s="21" t="s">
        <v>103</v>
      </c>
      <c r="O51" s="21" t="s">
        <v>112</v>
      </c>
      <c r="P51" s="21" t="s">
        <v>112</v>
      </c>
      <c r="Q51" s="21" t="s">
        <v>112</v>
      </c>
      <c r="R51" s="21" t="s">
        <v>112</v>
      </c>
      <c r="S51" s="21">
        <v>29</v>
      </c>
      <c r="T51" s="21">
        <v>73</v>
      </c>
      <c r="U51" s="21">
        <v>1260</v>
      </c>
      <c r="V51" s="20" t="s">
        <v>181</v>
      </c>
      <c r="W51" s="20" t="s">
        <v>325</v>
      </c>
      <c r="X51" s="21"/>
    </row>
    <row r="52" ht="48" spans="1:24">
      <c r="A52" s="18">
        <v>8</v>
      </c>
      <c r="B52" s="20" t="s">
        <v>326</v>
      </c>
      <c r="C52" s="20" t="s">
        <v>327</v>
      </c>
      <c r="D52" s="21" t="s">
        <v>244</v>
      </c>
      <c r="E52" s="21" t="s">
        <v>328</v>
      </c>
      <c r="F52" s="21">
        <v>2023</v>
      </c>
      <c r="G52" s="21" t="s">
        <v>199</v>
      </c>
      <c r="H52" s="21" t="s">
        <v>329</v>
      </c>
      <c r="I52" s="25">
        <v>207</v>
      </c>
      <c r="J52" s="25">
        <v>207</v>
      </c>
      <c r="K52" s="22"/>
      <c r="L52" s="22"/>
      <c r="M52" s="21"/>
      <c r="N52" s="21" t="s">
        <v>103</v>
      </c>
      <c r="O52" s="21" t="s">
        <v>112</v>
      </c>
      <c r="P52" s="21" t="s">
        <v>112</v>
      </c>
      <c r="Q52" s="21" t="s">
        <v>103</v>
      </c>
      <c r="R52" s="21" t="s">
        <v>112</v>
      </c>
      <c r="S52" s="21">
        <v>58</v>
      </c>
      <c r="T52" s="21">
        <v>164</v>
      </c>
      <c r="U52" s="21">
        <v>257</v>
      </c>
      <c r="V52" s="20" t="s">
        <v>181</v>
      </c>
      <c r="W52" s="20" t="s">
        <v>330</v>
      </c>
      <c r="X52" s="21"/>
    </row>
    <row r="53" ht="14.25" spans="1:24">
      <c r="A53" s="18" t="s">
        <v>24</v>
      </c>
      <c r="B53" s="20"/>
      <c r="C53" s="20"/>
      <c r="D53" s="21"/>
      <c r="E53" s="21"/>
      <c r="F53" s="21"/>
      <c r="G53" s="21"/>
      <c r="H53" s="21"/>
      <c r="I53" s="21">
        <f>SUM(I54:I54)</f>
        <v>30</v>
      </c>
      <c r="J53" s="21">
        <f>SUM(J54:J54)</f>
        <v>30</v>
      </c>
      <c r="K53" s="21">
        <f>SUM(K54:K54)</f>
        <v>0</v>
      </c>
      <c r="L53" s="21">
        <f>SUM(L54:L54)</f>
        <v>0</v>
      </c>
      <c r="M53" s="21"/>
      <c r="N53" s="21"/>
      <c r="O53" s="21"/>
      <c r="P53" s="21"/>
      <c r="Q53" s="21"/>
      <c r="R53" s="21"/>
      <c r="S53" s="21"/>
      <c r="T53" s="21"/>
      <c r="U53" s="21"/>
      <c r="V53" s="21"/>
      <c r="W53" s="20"/>
      <c r="X53" s="21"/>
    </row>
    <row r="54" ht="24" spans="1:31">
      <c r="A54" s="18" t="s">
        <v>25</v>
      </c>
      <c r="B54" s="20" t="s">
        <v>331</v>
      </c>
      <c r="C54" s="20" t="s">
        <v>332</v>
      </c>
      <c r="D54" s="21" t="s">
        <v>333</v>
      </c>
      <c r="E54" s="21" t="s">
        <v>334</v>
      </c>
      <c r="F54" s="21">
        <v>2023</v>
      </c>
      <c r="G54" s="21" t="s">
        <v>146</v>
      </c>
      <c r="H54" s="21" t="s">
        <v>335</v>
      </c>
      <c r="I54" s="21">
        <v>30</v>
      </c>
      <c r="J54" s="21">
        <v>30</v>
      </c>
      <c r="K54" s="21"/>
      <c r="L54" s="21"/>
      <c r="M54" s="21" t="s">
        <v>111</v>
      </c>
      <c r="N54" s="21" t="s">
        <v>103</v>
      </c>
      <c r="O54" s="21" t="s">
        <v>112</v>
      </c>
      <c r="P54" s="21" t="s">
        <v>112</v>
      </c>
      <c r="Q54" s="21" t="s">
        <v>112</v>
      </c>
      <c r="R54" s="21" t="s">
        <v>112</v>
      </c>
      <c r="S54" s="21">
        <v>600</v>
      </c>
      <c r="T54" s="21">
        <v>600</v>
      </c>
      <c r="U54" s="21">
        <v>600</v>
      </c>
      <c r="V54" s="21" t="s">
        <v>336</v>
      </c>
      <c r="W54" s="20" t="s">
        <v>337</v>
      </c>
      <c r="X54" s="21"/>
      <c r="Y54" s="21" t="s">
        <v>112</v>
      </c>
      <c r="Z54" s="21" t="s">
        <v>112</v>
      </c>
      <c r="AA54" s="21" t="s">
        <v>112</v>
      </c>
      <c r="AB54" s="21" t="s">
        <v>112</v>
      </c>
      <c r="AC54" s="21">
        <v>2600</v>
      </c>
      <c r="AD54" s="21">
        <v>7450</v>
      </c>
      <c r="AE54" s="21">
        <v>7450</v>
      </c>
    </row>
    <row r="55" ht="14.25" spans="1:24">
      <c r="A55" s="18" t="s">
        <v>34</v>
      </c>
      <c r="B55" s="20"/>
      <c r="C55" s="20"/>
      <c r="D55" s="21"/>
      <c r="E55" s="21"/>
      <c r="F55" s="21"/>
      <c r="G55" s="21"/>
      <c r="H55" s="21"/>
      <c r="I55" s="21">
        <f>I56+I57</f>
        <v>110</v>
      </c>
      <c r="J55" s="21">
        <f>J56+J57</f>
        <v>110</v>
      </c>
      <c r="K55" s="21">
        <f>K56</f>
        <v>0</v>
      </c>
      <c r="L55" s="21">
        <f>L56</f>
        <v>0</v>
      </c>
      <c r="M55" s="21"/>
      <c r="N55" s="21"/>
      <c r="O55" s="21"/>
      <c r="P55" s="21"/>
      <c r="Q55" s="21"/>
      <c r="R55" s="21"/>
      <c r="S55" s="21"/>
      <c r="T55" s="21"/>
      <c r="U55" s="21"/>
      <c r="V55" s="21"/>
      <c r="W55" s="20"/>
      <c r="X55" s="21"/>
    </row>
    <row r="56" ht="42.75" spans="1:24">
      <c r="A56" s="18" t="s">
        <v>35</v>
      </c>
      <c r="B56" s="20" t="s">
        <v>338</v>
      </c>
      <c r="C56" s="20" t="s">
        <v>339</v>
      </c>
      <c r="D56" s="21" t="s">
        <v>340</v>
      </c>
      <c r="E56" s="21" t="s">
        <v>341</v>
      </c>
      <c r="F56" s="21">
        <v>2023</v>
      </c>
      <c r="G56" s="21" t="s">
        <v>342</v>
      </c>
      <c r="H56" s="21" t="s">
        <v>343</v>
      </c>
      <c r="I56" s="36">
        <v>90</v>
      </c>
      <c r="J56" s="36">
        <v>90</v>
      </c>
      <c r="K56" s="21"/>
      <c r="L56" s="21"/>
      <c r="M56" s="21" t="s">
        <v>111</v>
      </c>
      <c r="N56" s="21" t="s">
        <v>103</v>
      </c>
      <c r="O56" s="21" t="s">
        <v>112</v>
      </c>
      <c r="P56" s="21" t="s">
        <v>112</v>
      </c>
      <c r="Q56" s="21" t="s">
        <v>112</v>
      </c>
      <c r="R56" s="21" t="s">
        <v>112</v>
      </c>
      <c r="S56" s="21">
        <v>300</v>
      </c>
      <c r="T56" s="21">
        <v>300</v>
      </c>
      <c r="U56" s="21">
        <v>300</v>
      </c>
      <c r="V56" s="29" t="s">
        <v>344</v>
      </c>
      <c r="W56" s="29" t="s">
        <v>345</v>
      </c>
      <c r="X56" s="21"/>
    </row>
    <row r="57" ht="42.75" spans="1:24">
      <c r="A57" s="18" t="s">
        <v>346</v>
      </c>
      <c r="B57" s="20"/>
      <c r="C57" s="20"/>
      <c r="D57" s="21"/>
      <c r="E57" s="21"/>
      <c r="F57" s="21"/>
      <c r="G57" s="21"/>
      <c r="H57" s="21"/>
      <c r="I57" s="21">
        <f>SUM(I58:I59)</f>
        <v>20</v>
      </c>
      <c r="J57" s="21">
        <f>SUM(J58:J59)</f>
        <v>20</v>
      </c>
      <c r="K57" s="21"/>
      <c r="L57" s="21"/>
      <c r="M57" s="21"/>
      <c r="N57" s="21"/>
      <c r="O57" s="21"/>
      <c r="P57" s="21"/>
      <c r="Q57" s="21"/>
      <c r="R57" s="21"/>
      <c r="S57" s="21"/>
      <c r="T57" s="21"/>
      <c r="U57" s="21"/>
      <c r="V57" s="21"/>
      <c r="W57" s="20"/>
      <c r="X57" s="21"/>
    </row>
    <row r="58" ht="24" spans="1:24">
      <c r="A58" s="18">
        <v>1</v>
      </c>
      <c r="B58" s="28" t="s">
        <v>347</v>
      </c>
      <c r="C58" s="20" t="s">
        <v>348</v>
      </c>
      <c r="D58" s="21" t="s">
        <v>314</v>
      </c>
      <c r="E58" s="21"/>
      <c r="F58" s="21"/>
      <c r="G58" s="21" t="s">
        <v>127</v>
      </c>
      <c r="H58" s="21" t="s">
        <v>349</v>
      </c>
      <c r="I58" s="21">
        <v>10</v>
      </c>
      <c r="J58" s="21">
        <v>10</v>
      </c>
      <c r="K58" s="21"/>
      <c r="L58" s="21"/>
      <c r="M58" s="21" t="s">
        <v>111</v>
      </c>
      <c r="N58" s="21"/>
      <c r="O58" s="21"/>
      <c r="P58" s="21"/>
      <c r="Q58" s="21"/>
      <c r="R58" s="21"/>
      <c r="S58" s="21"/>
      <c r="T58" s="21"/>
      <c r="U58" s="21"/>
      <c r="V58" s="21" t="s">
        <v>350</v>
      </c>
      <c r="W58" s="20" t="s">
        <v>351</v>
      </c>
      <c r="X58" s="21"/>
    </row>
    <row r="59" ht="24" spans="1:24">
      <c r="A59" s="18">
        <v>2</v>
      </c>
      <c r="B59" s="20" t="s">
        <v>352</v>
      </c>
      <c r="C59" s="20" t="s">
        <v>353</v>
      </c>
      <c r="D59" s="21" t="s">
        <v>333</v>
      </c>
      <c r="E59" s="21" t="s">
        <v>334</v>
      </c>
      <c r="F59" s="21">
        <v>2023</v>
      </c>
      <c r="G59" s="21" t="s">
        <v>342</v>
      </c>
      <c r="H59" s="21" t="s">
        <v>343</v>
      </c>
      <c r="I59" s="21">
        <v>10</v>
      </c>
      <c r="J59" s="21">
        <v>10</v>
      </c>
      <c r="K59" s="21"/>
      <c r="L59" s="21"/>
      <c r="M59" s="21" t="s">
        <v>111</v>
      </c>
      <c r="N59" s="21" t="s">
        <v>103</v>
      </c>
      <c r="O59" s="21" t="s">
        <v>112</v>
      </c>
      <c r="P59" s="21" t="s">
        <v>112</v>
      </c>
      <c r="Q59" s="21" t="s">
        <v>112</v>
      </c>
      <c r="R59" s="21" t="s">
        <v>112</v>
      </c>
      <c r="S59" s="21"/>
      <c r="T59" s="21"/>
      <c r="U59" s="21"/>
      <c r="V59" s="21" t="s">
        <v>354</v>
      </c>
      <c r="W59" s="20" t="s">
        <v>355</v>
      </c>
      <c r="X59" s="21"/>
    </row>
    <row r="60" ht="14.25" spans="1:24">
      <c r="A60" s="18" t="s">
        <v>47</v>
      </c>
      <c r="B60" s="20"/>
      <c r="C60" s="20"/>
      <c r="D60" s="21"/>
      <c r="E60" s="21"/>
      <c r="F60" s="21"/>
      <c r="G60" s="21"/>
      <c r="H60" s="21"/>
      <c r="I60" s="21">
        <f>SUM(I61:I61)</f>
        <v>150</v>
      </c>
      <c r="J60" s="21">
        <f>SUM(J61:J61)</f>
        <v>150</v>
      </c>
      <c r="K60" s="21">
        <f>SUM(K61:K61)</f>
        <v>0</v>
      </c>
      <c r="L60" s="21">
        <f>SUM(L61:L61)</f>
        <v>0</v>
      </c>
      <c r="M60" s="21"/>
      <c r="N60" s="21"/>
      <c r="O60" s="21"/>
      <c r="P60" s="21"/>
      <c r="Q60" s="21"/>
      <c r="R60" s="21"/>
      <c r="S60" s="21"/>
      <c r="T60" s="21"/>
      <c r="U60" s="21"/>
      <c r="V60" s="21"/>
      <c r="W60" s="20"/>
      <c r="X60" s="21"/>
    </row>
    <row r="61" ht="24" spans="1:24">
      <c r="A61" s="18" t="s">
        <v>48</v>
      </c>
      <c r="B61" s="20" t="s">
        <v>356</v>
      </c>
      <c r="C61" s="29" t="s">
        <v>357</v>
      </c>
      <c r="D61" s="30" t="s">
        <v>333</v>
      </c>
      <c r="E61" s="30" t="s">
        <v>334</v>
      </c>
      <c r="F61" s="21">
        <v>2023</v>
      </c>
      <c r="G61" s="30" t="s">
        <v>358</v>
      </c>
      <c r="H61" s="30" t="s">
        <v>359</v>
      </c>
      <c r="I61" s="36">
        <v>150</v>
      </c>
      <c r="J61" s="36">
        <v>150</v>
      </c>
      <c r="K61" s="21"/>
      <c r="L61" s="21"/>
      <c r="M61" s="30" t="s">
        <v>111</v>
      </c>
      <c r="N61" s="30" t="s">
        <v>103</v>
      </c>
      <c r="O61" s="30" t="s">
        <v>112</v>
      </c>
      <c r="P61" s="30" t="s">
        <v>112</v>
      </c>
      <c r="Q61" s="30" t="s">
        <v>112</v>
      </c>
      <c r="R61" s="30" t="s">
        <v>112</v>
      </c>
      <c r="S61" s="36">
        <v>800</v>
      </c>
      <c r="T61" s="36">
        <v>1930</v>
      </c>
      <c r="U61" s="36">
        <v>5230</v>
      </c>
      <c r="V61" s="29" t="s">
        <v>360</v>
      </c>
      <c r="W61" s="29" t="s">
        <v>361</v>
      </c>
      <c r="X61" s="21"/>
    </row>
    <row r="62" ht="28.5" spans="1:24">
      <c r="A62" s="18" t="s">
        <v>52</v>
      </c>
      <c r="B62" s="20"/>
      <c r="C62" s="20"/>
      <c r="D62" s="21"/>
      <c r="E62" s="21"/>
      <c r="F62" s="21"/>
      <c r="G62" s="21"/>
      <c r="H62" s="21"/>
      <c r="I62" s="21">
        <f>I63+I64+I75</f>
        <v>1084.7</v>
      </c>
      <c r="J62" s="21">
        <f>J63+J64+J75</f>
        <v>1084.7</v>
      </c>
      <c r="K62" s="21">
        <f>K63+K64+K75</f>
        <v>0</v>
      </c>
      <c r="L62" s="21">
        <f>L63+L64+L75</f>
        <v>0</v>
      </c>
      <c r="M62" s="21"/>
      <c r="N62" s="21"/>
      <c r="O62" s="21"/>
      <c r="P62" s="21"/>
      <c r="Q62" s="21"/>
      <c r="R62" s="21"/>
      <c r="S62" s="21"/>
      <c r="T62" s="21"/>
      <c r="U62" s="21"/>
      <c r="V62" s="21"/>
      <c r="W62" s="20"/>
      <c r="X62" s="21"/>
    </row>
    <row r="63" ht="14.25" spans="1:24">
      <c r="A63" s="18" t="s">
        <v>53</v>
      </c>
      <c r="B63" s="20"/>
      <c r="C63" s="20"/>
      <c r="D63" s="21"/>
      <c r="E63" s="21"/>
      <c r="F63" s="21"/>
      <c r="G63" s="21"/>
      <c r="H63" s="21"/>
      <c r="I63" s="21"/>
      <c r="J63" s="21"/>
      <c r="K63" s="21"/>
      <c r="L63" s="21"/>
      <c r="M63" s="21"/>
      <c r="N63" s="21"/>
      <c r="O63" s="21"/>
      <c r="P63" s="21"/>
      <c r="Q63" s="21"/>
      <c r="R63" s="21"/>
      <c r="S63" s="21"/>
      <c r="T63" s="21"/>
      <c r="U63" s="21"/>
      <c r="V63" s="21"/>
      <c r="W63" s="20"/>
      <c r="X63" s="21"/>
    </row>
    <row r="64" ht="14.25" spans="1:24">
      <c r="A64" s="18" t="s">
        <v>54</v>
      </c>
      <c r="B64" s="20"/>
      <c r="C64" s="20"/>
      <c r="D64" s="21"/>
      <c r="E64" s="21"/>
      <c r="F64" s="21"/>
      <c r="G64" s="21"/>
      <c r="H64" s="21"/>
      <c r="I64" s="21">
        <f>SUM(I65:I74)</f>
        <v>419.7</v>
      </c>
      <c r="J64" s="21">
        <f>SUM(J65:J74)</f>
        <v>419.7</v>
      </c>
      <c r="K64" s="21">
        <f>SUM(K65:K74)</f>
        <v>0</v>
      </c>
      <c r="L64" s="21">
        <f>SUM(L65:L74)</f>
        <v>0</v>
      </c>
      <c r="M64" s="21"/>
      <c r="N64" s="21"/>
      <c r="O64" s="21"/>
      <c r="P64" s="21"/>
      <c r="Q64" s="21"/>
      <c r="R64" s="21"/>
      <c r="S64" s="21"/>
      <c r="T64" s="21"/>
      <c r="U64" s="21"/>
      <c r="V64" s="21"/>
      <c r="W64" s="20"/>
      <c r="X64" s="21"/>
    </row>
    <row r="65" ht="24" spans="1:24">
      <c r="A65" s="18">
        <v>1</v>
      </c>
      <c r="B65" s="20" t="s">
        <v>362</v>
      </c>
      <c r="C65" s="20" t="s">
        <v>363</v>
      </c>
      <c r="D65" s="25" t="s">
        <v>197</v>
      </c>
      <c r="E65" s="25" t="s">
        <v>214</v>
      </c>
      <c r="F65" s="21">
        <v>2023</v>
      </c>
      <c r="G65" s="21" t="s">
        <v>364</v>
      </c>
      <c r="H65" s="25" t="s">
        <v>216</v>
      </c>
      <c r="I65" s="25">
        <v>60.9</v>
      </c>
      <c r="J65" s="25">
        <v>60.9</v>
      </c>
      <c r="K65" s="25"/>
      <c r="L65" s="25"/>
      <c r="M65" s="21" t="s">
        <v>111</v>
      </c>
      <c r="N65" s="25" t="s">
        <v>103</v>
      </c>
      <c r="O65" s="25" t="s">
        <v>112</v>
      </c>
      <c r="P65" s="25" t="s">
        <v>112</v>
      </c>
      <c r="Q65" s="25" t="s">
        <v>103</v>
      </c>
      <c r="R65" s="25" t="s">
        <v>112</v>
      </c>
      <c r="S65" s="25">
        <v>31</v>
      </c>
      <c r="T65" s="25">
        <v>78</v>
      </c>
      <c r="U65" s="25">
        <v>1432</v>
      </c>
      <c r="V65" s="21" t="s">
        <v>365</v>
      </c>
      <c r="W65" s="21" t="s">
        <v>366</v>
      </c>
      <c r="X65" s="21"/>
    </row>
    <row r="66" ht="24" spans="1:24">
      <c r="A66" s="18">
        <v>2</v>
      </c>
      <c r="B66" s="20" t="s">
        <v>367</v>
      </c>
      <c r="C66" s="20" t="s">
        <v>368</v>
      </c>
      <c r="D66" s="21" t="s">
        <v>185</v>
      </c>
      <c r="E66" s="21" t="s">
        <v>304</v>
      </c>
      <c r="F66" s="21">
        <v>2023</v>
      </c>
      <c r="G66" s="21" t="s">
        <v>364</v>
      </c>
      <c r="H66" s="21" t="s">
        <v>369</v>
      </c>
      <c r="I66" s="21">
        <v>42</v>
      </c>
      <c r="J66" s="21">
        <v>42</v>
      </c>
      <c r="K66" s="21"/>
      <c r="L66" s="21"/>
      <c r="M66" s="21" t="s">
        <v>111</v>
      </c>
      <c r="N66" s="21" t="s">
        <v>103</v>
      </c>
      <c r="O66" s="21" t="s">
        <v>103</v>
      </c>
      <c r="P66" s="21" t="s">
        <v>112</v>
      </c>
      <c r="Q66" s="21" t="s">
        <v>112</v>
      </c>
      <c r="R66" s="21" t="s">
        <v>112</v>
      </c>
      <c r="S66" s="21">
        <v>20</v>
      </c>
      <c r="T66" s="21">
        <v>51</v>
      </c>
      <c r="U66" s="21">
        <v>258</v>
      </c>
      <c r="V66" s="21" t="s">
        <v>370</v>
      </c>
      <c r="W66" s="21" t="s">
        <v>366</v>
      </c>
      <c r="X66" s="21"/>
    </row>
    <row r="67" ht="24" spans="1:24">
      <c r="A67" s="18">
        <v>3</v>
      </c>
      <c r="B67" s="20" t="s">
        <v>371</v>
      </c>
      <c r="C67" s="20" t="s">
        <v>372</v>
      </c>
      <c r="D67" s="21" t="s">
        <v>232</v>
      </c>
      <c r="E67" s="21" t="s">
        <v>373</v>
      </c>
      <c r="F67" s="21">
        <v>2023</v>
      </c>
      <c r="G67" s="21" t="s">
        <v>364</v>
      </c>
      <c r="H67" s="21" t="s">
        <v>234</v>
      </c>
      <c r="I67" s="21">
        <v>34</v>
      </c>
      <c r="J67" s="21">
        <v>34</v>
      </c>
      <c r="K67" s="21"/>
      <c r="L67" s="21"/>
      <c r="M67" s="21" t="s">
        <v>111</v>
      </c>
      <c r="N67" s="21" t="s">
        <v>103</v>
      </c>
      <c r="O67" s="21" t="s">
        <v>103</v>
      </c>
      <c r="P67" s="21" t="s">
        <v>103</v>
      </c>
      <c r="Q67" s="21" t="s">
        <v>103</v>
      </c>
      <c r="R67" s="21" t="s">
        <v>112</v>
      </c>
      <c r="S67" s="21">
        <v>27</v>
      </c>
      <c r="T67" s="21">
        <v>105</v>
      </c>
      <c r="U67" s="21">
        <v>634</v>
      </c>
      <c r="V67" s="21" t="s">
        <v>374</v>
      </c>
      <c r="W67" s="21" t="s">
        <v>366</v>
      </c>
      <c r="X67" s="21"/>
    </row>
    <row r="68" ht="24" spans="1:24">
      <c r="A68" s="18">
        <v>4</v>
      </c>
      <c r="B68" s="20" t="s">
        <v>375</v>
      </c>
      <c r="C68" s="20" t="s">
        <v>376</v>
      </c>
      <c r="D68" s="21" t="s">
        <v>377</v>
      </c>
      <c r="E68" s="21" t="s">
        <v>378</v>
      </c>
      <c r="F68" s="21">
        <v>2023</v>
      </c>
      <c r="G68" s="21" t="s">
        <v>364</v>
      </c>
      <c r="H68" s="21" t="s">
        <v>379</v>
      </c>
      <c r="I68" s="21">
        <v>82</v>
      </c>
      <c r="J68" s="21">
        <v>82</v>
      </c>
      <c r="K68" s="21"/>
      <c r="L68" s="21"/>
      <c r="M68" s="21" t="s">
        <v>111</v>
      </c>
      <c r="N68" s="21" t="s">
        <v>103</v>
      </c>
      <c r="O68" s="21" t="s">
        <v>103</v>
      </c>
      <c r="P68" s="21" t="s">
        <v>112</v>
      </c>
      <c r="Q68" s="21" t="s">
        <v>112</v>
      </c>
      <c r="R68" s="21" t="s">
        <v>112</v>
      </c>
      <c r="S68" s="21"/>
      <c r="T68" s="21"/>
      <c r="U68" s="21"/>
      <c r="V68" s="21" t="s">
        <v>370</v>
      </c>
      <c r="W68" s="21" t="s">
        <v>366</v>
      </c>
      <c r="X68" s="21"/>
    </row>
    <row r="69" ht="24" spans="1:24">
      <c r="A69" s="18">
        <v>5</v>
      </c>
      <c r="B69" s="20" t="s">
        <v>380</v>
      </c>
      <c r="C69" s="20" t="s">
        <v>381</v>
      </c>
      <c r="D69" s="21" t="s">
        <v>273</v>
      </c>
      <c r="E69" s="21" t="s">
        <v>279</v>
      </c>
      <c r="F69" s="21">
        <v>2023</v>
      </c>
      <c r="G69" s="21" t="s">
        <v>364</v>
      </c>
      <c r="H69" s="21" t="s">
        <v>280</v>
      </c>
      <c r="I69" s="21">
        <v>45</v>
      </c>
      <c r="J69" s="21">
        <v>45</v>
      </c>
      <c r="K69" s="21"/>
      <c r="L69" s="21"/>
      <c r="M69" s="21" t="s">
        <v>111</v>
      </c>
      <c r="N69" s="21" t="s">
        <v>103</v>
      </c>
      <c r="O69" s="21" t="s">
        <v>103</v>
      </c>
      <c r="P69" s="21" t="s">
        <v>112</v>
      </c>
      <c r="Q69" s="21" t="s">
        <v>112</v>
      </c>
      <c r="R69" s="21" t="s">
        <v>112</v>
      </c>
      <c r="S69" s="21">
        <v>29</v>
      </c>
      <c r="T69" s="21">
        <v>73</v>
      </c>
      <c r="U69" s="21">
        <v>1260</v>
      </c>
      <c r="V69" s="21" t="s">
        <v>382</v>
      </c>
      <c r="W69" s="20" t="s">
        <v>383</v>
      </c>
      <c r="X69" s="21"/>
    </row>
    <row r="70" ht="24" spans="1:24">
      <c r="A70" s="18">
        <v>6</v>
      </c>
      <c r="B70" s="20" t="s">
        <v>384</v>
      </c>
      <c r="C70" s="20" t="s">
        <v>385</v>
      </c>
      <c r="D70" s="21" t="s">
        <v>151</v>
      </c>
      <c r="E70" s="21" t="s">
        <v>172</v>
      </c>
      <c r="F70" s="21">
        <v>2023</v>
      </c>
      <c r="G70" s="21" t="s">
        <v>364</v>
      </c>
      <c r="H70" s="21" t="s">
        <v>174</v>
      </c>
      <c r="I70" s="21">
        <v>60</v>
      </c>
      <c r="J70" s="21">
        <v>60</v>
      </c>
      <c r="K70" s="21"/>
      <c r="L70" s="21"/>
      <c r="M70" s="21" t="s">
        <v>111</v>
      </c>
      <c r="N70" s="21" t="s">
        <v>103</v>
      </c>
      <c r="O70" s="21" t="s">
        <v>103</v>
      </c>
      <c r="P70" s="21" t="s">
        <v>112</v>
      </c>
      <c r="Q70" s="21" t="s">
        <v>112</v>
      </c>
      <c r="R70" s="21" t="s">
        <v>112</v>
      </c>
      <c r="S70" s="21">
        <v>36</v>
      </c>
      <c r="T70" s="21">
        <v>88</v>
      </c>
      <c r="U70" s="21">
        <v>288</v>
      </c>
      <c r="V70" s="21" t="s">
        <v>365</v>
      </c>
      <c r="W70" s="20" t="s">
        <v>383</v>
      </c>
      <c r="X70" s="21"/>
    </row>
    <row r="71" ht="24" spans="1:24">
      <c r="A71" s="18">
        <v>7</v>
      </c>
      <c r="B71" s="20" t="s">
        <v>386</v>
      </c>
      <c r="C71" s="20" t="s">
        <v>387</v>
      </c>
      <c r="D71" s="21" t="s">
        <v>244</v>
      </c>
      <c r="E71" s="21" t="s">
        <v>328</v>
      </c>
      <c r="F71" s="21">
        <v>2023</v>
      </c>
      <c r="G71" s="21" t="s">
        <v>364</v>
      </c>
      <c r="H71" s="21" t="s">
        <v>329</v>
      </c>
      <c r="I71" s="21">
        <v>47</v>
      </c>
      <c r="J71" s="21">
        <v>47</v>
      </c>
      <c r="K71" s="21"/>
      <c r="L71" s="21"/>
      <c r="M71" s="21" t="s">
        <v>111</v>
      </c>
      <c r="N71" s="21" t="s">
        <v>103</v>
      </c>
      <c r="O71" s="21" t="s">
        <v>112</v>
      </c>
      <c r="P71" s="21" t="s">
        <v>112</v>
      </c>
      <c r="Q71" s="21" t="s">
        <v>112</v>
      </c>
      <c r="R71" s="21" t="s">
        <v>112</v>
      </c>
      <c r="S71" s="21">
        <v>62</v>
      </c>
      <c r="T71" s="21">
        <v>200</v>
      </c>
      <c r="U71" s="21">
        <v>562</v>
      </c>
      <c r="V71" s="21" t="s">
        <v>388</v>
      </c>
      <c r="W71" s="20" t="s">
        <v>389</v>
      </c>
      <c r="X71" s="21"/>
    </row>
    <row r="72" ht="36" spans="1:24">
      <c r="A72" s="18">
        <v>8</v>
      </c>
      <c r="B72" s="47" t="s">
        <v>390</v>
      </c>
      <c r="C72" s="20" t="s">
        <v>391</v>
      </c>
      <c r="D72" s="21" t="s">
        <v>244</v>
      </c>
      <c r="E72" s="21" t="s">
        <v>267</v>
      </c>
      <c r="F72" s="21">
        <v>2023</v>
      </c>
      <c r="G72" s="21" t="s">
        <v>364</v>
      </c>
      <c r="H72" s="21" t="s">
        <v>268</v>
      </c>
      <c r="I72" s="21">
        <v>28.8</v>
      </c>
      <c r="J72" s="21">
        <v>28.8</v>
      </c>
      <c r="K72" s="21"/>
      <c r="L72" s="21"/>
      <c r="M72" s="21" t="s">
        <v>111</v>
      </c>
      <c r="N72" s="21" t="s">
        <v>103</v>
      </c>
      <c r="O72" s="21" t="s">
        <v>103</v>
      </c>
      <c r="P72" s="21" t="s">
        <v>112</v>
      </c>
      <c r="Q72" s="21" t="s">
        <v>112</v>
      </c>
      <c r="R72" s="21" t="s">
        <v>112</v>
      </c>
      <c r="S72" s="21">
        <v>150</v>
      </c>
      <c r="T72" s="21">
        <v>383</v>
      </c>
      <c r="U72" s="21">
        <v>1116</v>
      </c>
      <c r="V72" s="21" t="s">
        <v>392</v>
      </c>
      <c r="W72" s="20" t="s">
        <v>393</v>
      </c>
      <c r="X72" s="21"/>
    </row>
    <row r="73" ht="24" spans="1:24">
      <c r="A73" s="18">
        <v>9</v>
      </c>
      <c r="B73" s="47" t="s">
        <v>394</v>
      </c>
      <c r="C73" s="48" t="s">
        <v>395</v>
      </c>
      <c r="D73" s="21" t="s">
        <v>244</v>
      </c>
      <c r="E73" s="21" t="s">
        <v>396</v>
      </c>
      <c r="F73" s="21">
        <v>2023</v>
      </c>
      <c r="G73" s="21" t="s">
        <v>364</v>
      </c>
      <c r="H73" s="21" t="s">
        <v>397</v>
      </c>
      <c r="I73" s="21">
        <v>15</v>
      </c>
      <c r="J73" s="21">
        <v>15</v>
      </c>
      <c r="K73" s="21"/>
      <c r="L73" s="21"/>
      <c r="M73" s="21" t="s">
        <v>111</v>
      </c>
      <c r="N73" s="21" t="s">
        <v>103</v>
      </c>
      <c r="O73" s="21" t="s">
        <v>112</v>
      </c>
      <c r="P73" s="21" t="s">
        <v>112</v>
      </c>
      <c r="Q73" s="21" t="s">
        <v>112</v>
      </c>
      <c r="R73" s="21" t="s">
        <v>112</v>
      </c>
      <c r="S73" s="21">
        <v>112</v>
      </c>
      <c r="T73" s="21">
        <v>158</v>
      </c>
      <c r="U73" s="21">
        <v>435</v>
      </c>
      <c r="V73" s="21" t="s">
        <v>388</v>
      </c>
      <c r="W73" s="20" t="s">
        <v>398</v>
      </c>
      <c r="X73" s="21"/>
    </row>
    <row r="74" ht="24" spans="1:24">
      <c r="A74" s="18">
        <v>10</v>
      </c>
      <c r="B74" s="47" t="s">
        <v>399</v>
      </c>
      <c r="C74" s="20" t="s">
        <v>400</v>
      </c>
      <c r="D74" s="21" t="s">
        <v>244</v>
      </c>
      <c r="E74" s="21" t="s">
        <v>401</v>
      </c>
      <c r="F74" s="21">
        <v>2023</v>
      </c>
      <c r="G74" s="21" t="s">
        <v>364</v>
      </c>
      <c r="H74" s="21" t="s">
        <v>402</v>
      </c>
      <c r="I74" s="21">
        <v>5</v>
      </c>
      <c r="J74" s="21">
        <v>5</v>
      </c>
      <c r="K74" s="21"/>
      <c r="L74" s="21"/>
      <c r="M74" s="21" t="s">
        <v>111</v>
      </c>
      <c r="N74" s="21" t="s">
        <v>103</v>
      </c>
      <c r="O74" s="21" t="s">
        <v>103</v>
      </c>
      <c r="P74" s="21" t="s">
        <v>112</v>
      </c>
      <c r="Q74" s="21" t="s">
        <v>112</v>
      </c>
      <c r="R74" s="21" t="s">
        <v>112</v>
      </c>
      <c r="S74" s="21">
        <v>12</v>
      </c>
      <c r="T74" s="21">
        <v>48</v>
      </c>
      <c r="U74" s="21">
        <v>157</v>
      </c>
      <c r="V74" s="21" t="s">
        <v>388</v>
      </c>
      <c r="W74" s="20" t="s">
        <v>403</v>
      </c>
      <c r="X74" s="21"/>
    </row>
    <row r="75" ht="28.5" spans="1:24">
      <c r="A75" s="18" t="s">
        <v>55</v>
      </c>
      <c r="B75" s="20"/>
      <c r="C75" s="20"/>
      <c r="D75" s="21"/>
      <c r="E75" s="21"/>
      <c r="F75" s="21"/>
      <c r="G75" s="21"/>
      <c r="H75" s="21"/>
      <c r="I75" s="21">
        <f>SUM(I76:I78)</f>
        <v>665</v>
      </c>
      <c r="J75" s="21">
        <f>SUM(J76:J78)</f>
        <v>665</v>
      </c>
      <c r="K75" s="21">
        <f>SUM(K76:K78)</f>
        <v>0</v>
      </c>
      <c r="L75" s="21">
        <f>SUM(L76:L78)</f>
        <v>0</v>
      </c>
      <c r="M75" s="21"/>
      <c r="N75" s="21"/>
      <c r="O75" s="21"/>
      <c r="P75" s="21"/>
      <c r="Q75" s="21"/>
      <c r="R75" s="21"/>
      <c r="S75" s="21"/>
      <c r="T75" s="21"/>
      <c r="U75" s="21"/>
      <c r="V75" s="21"/>
      <c r="W75" s="20"/>
      <c r="X75" s="21"/>
    </row>
    <row r="76" ht="24" spans="1:24">
      <c r="A76" s="18">
        <v>1</v>
      </c>
      <c r="B76" s="20" t="s">
        <v>404</v>
      </c>
      <c r="C76" s="20" t="s">
        <v>405</v>
      </c>
      <c r="D76" s="21" t="s">
        <v>232</v>
      </c>
      <c r="E76" s="22" t="s">
        <v>406</v>
      </c>
      <c r="F76" s="21">
        <v>2023</v>
      </c>
      <c r="G76" s="21" t="s">
        <v>407</v>
      </c>
      <c r="H76" s="22" t="s">
        <v>234</v>
      </c>
      <c r="I76" s="25">
        <v>20</v>
      </c>
      <c r="J76" s="25">
        <v>20</v>
      </c>
      <c r="K76" s="22"/>
      <c r="L76" s="22"/>
      <c r="M76" s="21" t="s">
        <v>111</v>
      </c>
      <c r="N76" s="21" t="s">
        <v>103</v>
      </c>
      <c r="O76" s="21" t="s">
        <v>103</v>
      </c>
      <c r="P76" s="21" t="s">
        <v>103</v>
      </c>
      <c r="Q76" s="21" t="s">
        <v>103</v>
      </c>
      <c r="R76" s="21" t="s">
        <v>112</v>
      </c>
      <c r="S76" s="21">
        <v>25</v>
      </c>
      <c r="T76" s="21">
        <v>62</v>
      </c>
      <c r="U76" s="21">
        <v>420</v>
      </c>
      <c r="V76" s="21" t="s">
        <v>374</v>
      </c>
      <c r="W76" s="20" t="s">
        <v>408</v>
      </c>
      <c r="X76" s="21"/>
    </row>
    <row r="77" ht="24" spans="1:24">
      <c r="A77" s="18">
        <v>2</v>
      </c>
      <c r="B77" s="20" t="s">
        <v>409</v>
      </c>
      <c r="C77" s="20" t="s">
        <v>410</v>
      </c>
      <c r="D77" s="21" t="s">
        <v>340</v>
      </c>
      <c r="E77" s="21" t="s">
        <v>341</v>
      </c>
      <c r="F77" s="21">
        <v>2023</v>
      </c>
      <c r="G77" s="21" t="s">
        <v>411</v>
      </c>
      <c r="H77" s="22" t="s">
        <v>412</v>
      </c>
      <c r="I77" s="25">
        <v>320</v>
      </c>
      <c r="J77" s="25">
        <v>320</v>
      </c>
      <c r="K77" s="22"/>
      <c r="L77" s="22"/>
      <c r="M77" s="21"/>
      <c r="N77" s="21"/>
      <c r="O77" s="21"/>
      <c r="P77" s="21"/>
      <c r="Q77" s="21"/>
      <c r="R77" s="21"/>
      <c r="S77" s="21"/>
      <c r="T77" s="21"/>
      <c r="U77" s="21"/>
      <c r="V77" s="21" t="s">
        <v>413</v>
      </c>
      <c r="W77" s="51" t="s">
        <v>414</v>
      </c>
      <c r="X77" s="21"/>
    </row>
    <row r="78" ht="48" spans="1:24">
      <c r="A78" s="18">
        <v>3</v>
      </c>
      <c r="B78" s="28" t="s">
        <v>415</v>
      </c>
      <c r="C78" s="49" t="s">
        <v>416</v>
      </c>
      <c r="D78" s="21" t="s">
        <v>340</v>
      </c>
      <c r="E78" s="21" t="s">
        <v>341</v>
      </c>
      <c r="F78" s="21">
        <v>2023</v>
      </c>
      <c r="G78" s="21" t="s">
        <v>127</v>
      </c>
      <c r="H78" s="50" t="s">
        <v>417</v>
      </c>
      <c r="I78" s="50">
        <v>325</v>
      </c>
      <c r="J78" s="50">
        <v>325</v>
      </c>
      <c r="K78" s="50"/>
      <c r="L78" s="50"/>
      <c r="M78" s="50" t="s">
        <v>111</v>
      </c>
      <c r="N78" s="50" t="s">
        <v>103</v>
      </c>
      <c r="O78" s="50" t="s">
        <v>103</v>
      </c>
      <c r="P78" s="50" t="s">
        <v>103</v>
      </c>
      <c r="Q78" s="50" t="s">
        <v>103</v>
      </c>
      <c r="R78" s="50" t="s">
        <v>112</v>
      </c>
      <c r="S78" s="50"/>
      <c r="T78" s="50"/>
      <c r="U78" s="50"/>
      <c r="V78" s="50" t="s">
        <v>370</v>
      </c>
      <c r="W78" s="28" t="s">
        <v>418</v>
      </c>
      <c r="X78" s="21"/>
    </row>
    <row r="79" ht="28.5" spans="1:24">
      <c r="A79" s="18" t="s">
        <v>62</v>
      </c>
      <c r="B79" s="20"/>
      <c r="C79" s="20"/>
      <c r="D79" s="21"/>
      <c r="E79" s="21"/>
      <c r="F79" s="21"/>
      <c r="G79" s="21"/>
      <c r="H79" s="21"/>
      <c r="I79" s="21">
        <f>I80+I87</f>
        <v>817</v>
      </c>
      <c r="J79" s="21">
        <f>J80+J87</f>
        <v>817</v>
      </c>
      <c r="K79" s="21">
        <f>K80+K87</f>
        <v>0</v>
      </c>
      <c r="L79" s="21">
        <f>L80+L87</f>
        <v>0</v>
      </c>
      <c r="M79" s="21"/>
      <c r="N79" s="21"/>
      <c r="O79" s="21"/>
      <c r="P79" s="21"/>
      <c r="Q79" s="21"/>
      <c r="R79" s="21"/>
      <c r="S79" s="21"/>
      <c r="T79" s="21"/>
      <c r="U79" s="21"/>
      <c r="V79" s="21"/>
      <c r="W79" s="20"/>
      <c r="X79" s="21"/>
    </row>
    <row r="80" ht="28.5" spans="1:24">
      <c r="A80" s="18" t="s">
        <v>63</v>
      </c>
      <c r="B80" s="20"/>
      <c r="C80" s="20"/>
      <c r="D80" s="21"/>
      <c r="E80" s="21"/>
      <c r="F80" s="21"/>
      <c r="G80" s="21"/>
      <c r="H80" s="21"/>
      <c r="I80" s="21">
        <f>SUM(I81:I86)</f>
        <v>752</v>
      </c>
      <c r="J80" s="21">
        <f>SUM(J81:J86)</f>
        <v>752</v>
      </c>
      <c r="K80" s="21">
        <f>SUM(K81:K86)</f>
        <v>0</v>
      </c>
      <c r="L80" s="21">
        <f>SUM(L81:L86)</f>
        <v>0</v>
      </c>
      <c r="M80" s="21"/>
      <c r="N80" s="21"/>
      <c r="O80" s="21"/>
      <c r="P80" s="21"/>
      <c r="Q80" s="21"/>
      <c r="R80" s="21"/>
      <c r="S80" s="21"/>
      <c r="T80" s="21"/>
      <c r="U80" s="21"/>
      <c r="V80" s="21"/>
      <c r="W80" s="20"/>
      <c r="X80" s="21"/>
    </row>
    <row r="81" ht="24" spans="1:24">
      <c r="A81" s="18">
        <v>1</v>
      </c>
      <c r="B81" s="20" t="s">
        <v>419</v>
      </c>
      <c r="C81" s="20" t="s">
        <v>420</v>
      </c>
      <c r="D81" s="21" t="s">
        <v>118</v>
      </c>
      <c r="E81" s="21" t="s">
        <v>132</v>
      </c>
      <c r="F81" s="21">
        <v>2023</v>
      </c>
      <c r="G81" s="21" t="s">
        <v>421</v>
      </c>
      <c r="H81" s="21" t="s">
        <v>133</v>
      </c>
      <c r="I81" s="21">
        <v>60</v>
      </c>
      <c r="J81" s="21">
        <v>60</v>
      </c>
      <c r="K81" s="21"/>
      <c r="L81" s="21"/>
      <c r="M81" s="21" t="s">
        <v>111</v>
      </c>
      <c r="N81" s="21" t="s">
        <v>103</v>
      </c>
      <c r="O81" s="21" t="s">
        <v>103</v>
      </c>
      <c r="P81" s="21" t="s">
        <v>103</v>
      </c>
      <c r="Q81" s="21" t="s">
        <v>103</v>
      </c>
      <c r="R81" s="21" t="s">
        <v>112</v>
      </c>
      <c r="S81" s="21">
        <v>254</v>
      </c>
      <c r="T81" s="21">
        <v>849</v>
      </c>
      <c r="U81" s="21">
        <v>320</v>
      </c>
      <c r="V81" s="21" t="s">
        <v>370</v>
      </c>
      <c r="W81" s="20" t="s">
        <v>422</v>
      </c>
      <c r="X81" s="50"/>
    </row>
    <row r="82" ht="24" spans="1:24">
      <c r="A82" s="18">
        <v>2</v>
      </c>
      <c r="B82" s="20" t="s">
        <v>423</v>
      </c>
      <c r="C82" s="20" t="s">
        <v>424</v>
      </c>
      <c r="D82" s="21" t="s">
        <v>118</v>
      </c>
      <c r="E82" s="21" t="s">
        <v>140</v>
      </c>
      <c r="F82" s="21">
        <v>2023</v>
      </c>
      <c r="G82" s="21" t="s">
        <v>421</v>
      </c>
      <c r="H82" s="21" t="s">
        <v>141</v>
      </c>
      <c r="I82" s="21">
        <v>55</v>
      </c>
      <c r="J82" s="21">
        <v>55</v>
      </c>
      <c r="K82" s="21"/>
      <c r="L82" s="21"/>
      <c r="M82" s="21" t="s">
        <v>111</v>
      </c>
      <c r="N82" s="21" t="s">
        <v>103</v>
      </c>
      <c r="O82" s="21" t="s">
        <v>103</v>
      </c>
      <c r="P82" s="21" t="s">
        <v>103</v>
      </c>
      <c r="Q82" s="21" t="s">
        <v>103</v>
      </c>
      <c r="R82" s="21" t="s">
        <v>112</v>
      </c>
      <c r="S82" s="21">
        <v>398</v>
      </c>
      <c r="T82" s="21">
        <v>1289</v>
      </c>
      <c r="U82" s="21">
        <v>322</v>
      </c>
      <c r="V82" s="21" t="s">
        <v>370</v>
      </c>
      <c r="W82" s="20" t="s">
        <v>425</v>
      </c>
      <c r="X82" s="50"/>
    </row>
    <row r="83" ht="24" spans="1:24">
      <c r="A83" s="18">
        <v>4</v>
      </c>
      <c r="B83" s="20" t="s">
        <v>426</v>
      </c>
      <c r="C83" s="20" t="s">
        <v>427</v>
      </c>
      <c r="D83" s="21" t="s">
        <v>314</v>
      </c>
      <c r="E83" s="21" t="s">
        <v>428</v>
      </c>
      <c r="F83" s="21">
        <v>2023</v>
      </c>
      <c r="G83" s="21" t="s">
        <v>421</v>
      </c>
      <c r="H83" s="21" t="s">
        <v>429</v>
      </c>
      <c r="I83" s="21">
        <v>30</v>
      </c>
      <c r="J83" s="21">
        <v>30</v>
      </c>
      <c r="K83" s="21"/>
      <c r="L83" s="21"/>
      <c r="M83" s="21" t="s">
        <v>111</v>
      </c>
      <c r="N83" s="21" t="s">
        <v>103</v>
      </c>
      <c r="O83" s="21" t="s">
        <v>103</v>
      </c>
      <c r="P83" s="21" t="s">
        <v>112</v>
      </c>
      <c r="Q83" s="21" t="s">
        <v>112</v>
      </c>
      <c r="R83" s="21" t="s">
        <v>112</v>
      </c>
      <c r="S83" s="21">
        <v>67</v>
      </c>
      <c r="T83" s="21">
        <v>221</v>
      </c>
      <c r="U83" s="21">
        <v>221</v>
      </c>
      <c r="V83" s="21" t="s">
        <v>370</v>
      </c>
      <c r="W83" s="20" t="s">
        <v>430</v>
      </c>
      <c r="X83" s="21"/>
    </row>
    <row r="84" ht="24" spans="1:24">
      <c r="A84" s="18">
        <v>5</v>
      </c>
      <c r="B84" s="20" t="s">
        <v>431</v>
      </c>
      <c r="C84" s="20" t="s">
        <v>432</v>
      </c>
      <c r="D84" s="21" t="s">
        <v>314</v>
      </c>
      <c r="E84" s="21" t="s">
        <v>433</v>
      </c>
      <c r="F84" s="21" t="s">
        <v>215</v>
      </c>
      <c r="G84" s="21" t="s">
        <v>314</v>
      </c>
      <c r="H84" s="21" t="s">
        <v>434</v>
      </c>
      <c r="I84" s="21">
        <v>43</v>
      </c>
      <c r="J84" s="21">
        <v>43</v>
      </c>
      <c r="K84" s="21"/>
      <c r="L84" s="21"/>
      <c r="M84" s="21"/>
      <c r="N84" s="21"/>
      <c r="O84" s="21"/>
      <c r="P84" s="21"/>
      <c r="Q84" s="21"/>
      <c r="R84" s="21"/>
      <c r="S84" s="21"/>
      <c r="T84" s="21"/>
      <c r="U84" s="21"/>
      <c r="V84" s="21" t="s">
        <v>435</v>
      </c>
      <c r="W84" s="20" t="s">
        <v>430</v>
      </c>
      <c r="X84" s="21"/>
    </row>
    <row r="85" ht="24" spans="1:24">
      <c r="A85" s="18">
        <v>6</v>
      </c>
      <c r="B85" s="20" t="s">
        <v>436</v>
      </c>
      <c r="C85" s="20" t="s">
        <v>437</v>
      </c>
      <c r="D85" s="21" t="s">
        <v>232</v>
      </c>
      <c r="E85" s="21" t="s">
        <v>240</v>
      </c>
      <c r="F85" s="21">
        <v>2023</v>
      </c>
      <c r="G85" s="21" t="s">
        <v>421</v>
      </c>
      <c r="H85" s="21" t="s">
        <v>234</v>
      </c>
      <c r="I85" s="21">
        <v>64</v>
      </c>
      <c r="J85" s="21">
        <v>64</v>
      </c>
      <c r="K85" s="21"/>
      <c r="L85" s="21"/>
      <c r="M85" s="21" t="s">
        <v>111</v>
      </c>
      <c r="N85" s="21" t="s">
        <v>103</v>
      </c>
      <c r="O85" s="21" t="s">
        <v>112</v>
      </c>
      <c r="P85" s="21" t="s">
        <v>103</v>
      </c>
      <c r="Q85" s="21" t="s">
        <v>103</v>
      </c>
      <c r="R85" s="21" t="s">
        <v>112</v>
      </c>
      <c r="S85" s="21">
        <v>20</v>
      </c>
      <c r="T85" s="21">
        <v>49</v>
      </c>
      <c r="U85" s="21">
        <v>513</v>
      </c>
      <c r="V85" s="21" t="s">
        <v>374</v>
      </c>
      <c r="W85" s="20" t="s">
        <v>438</v>
      </c>
      <c r="X85" s="52"/>
    </row>
    <row r="86" ht="32" customHeight="1" spans="1:31">
      <c r="A86" s="18">
        <v>7</v>
      </c>
      <c r="B86" s="20" t="s">
        <v>439</v>
      </c>
      <c r="C86" s="20" t="s">
        <v>440</v>
      </c>
      <c r="D86" s="21" t="s">
        <v>185</v>
      </c>
      <c r="E86" s="21" t="s">
        <v>441</v>
      </c>
      <c r="F86" s="21">
        <v>2023</v>
      </c>
      <c r="G86" s="21" t="s">
        <v>442</v>
      </c>
      <c r="H86" s="21" t="s">
        <v>443</v>
      </c>
      <c r="I86" s="21">
        <v>500</v>
      </c>
      <c r="J86" s="21">
        <v>500</v>
      </c>
      <c r="K86" s="16"/>
      <c r="L86" s="16"/>
      <c r="M86" s="21" t="s">
        <v>111</v>
      </c>
      <c r="N86" s="21" t="s">
        <v>103</v>
      </c>
      <c r="O86" s="21" t="s">
        <v>112</v>
      </c>
      <c r="P86" s="21" t="s">
        <v>112</v>
      </c>
      <c r="Q86" s="21" t="s">
        <v>112</v>
      </c>
      <c r="R86" s="21" t="s">
        <v>112</v>
      </c>
      <c r="S86" s="21">
        <v>45</v>
      </c>
      <c r="T86" s="21">
        <v>122</v>
      </c>
      <c r="U86" s="21">
        <v>1439</v>
      </c>
      <c r="V86" s="21" t="s">
        <v>374</v>
      </c>
      <c r="W86" s="20" t="s">
        <v>444</v>
      </c>
      <c r="X86" s="16"/>
      <c r="Y86" s="16" t="s">
        <v>112</v>
      </c>
      <c r="Z86" s="16" t="s">
        <v>112</v>
      </c>
      <c r="AA86" s="16" t="s">
        <v>112</v>
      </c>
      <c r="AB86" s="16" t="s">
        <v>112</v>
      </c>
      <c r="AC86" s="16">
        <v>45</v>
      </c>
      <c r="AD86" s="16">
        <v>122</v>
      </c>
      <c r="AE86" s="16">
        <v>1439</v>
      </c>
    </row>
    <row r="87" ht="14.25" spans="1:24">
      <c r="A87" s="18" t="s">
        <v>67</v>
      </c>
      <c r="B87" s="20"/>
      <c r="C87" s="20"/>
      <c r="D87" s="21"/>
      <c r="E87" s="21"/>
      <c r="F87" s="21"/>
      <c r="G87" s="21"/>
      <c r="H87" s="21"/>
      <c r="I87" s="21">
        <f>SUM(I88:I89)</f>
        <v>65</v>
      </c>
      <c r="J87" s="21">
        <f>SUM(J88:J89)</f>
        <v>65</v>
      </c>
      <c r="K87" s="21">
        <f>SUM(K88:K89)</f>
        <v>0</v>
      </c>
      <c r="L87" s="21">
        <f>SUM(L88:L89)</f>
        <v>0</v>
      </c>
      <c r="M87" s="21"/>
      <c r="N87" s="21"/>
      <c r="O87" s="21"/>
      <c r="P87" s="21"/>
      <c r="Q87" s="21"/>
      <c r="R87" s="21"/>
      <c r="S87" s="21"/>
      <c r="T87" s="21"/>
      <c r="U87" s="21"/>
      <c r="V87" s="21"/>
      <c r="W87" s="20"/>
      <c r="X87" s="52"/>
    </row>
    <row r="88" ht="24" spans="1:24">
      <c r="A88" s="18">
        <v>1</v>
      </c>
      <c r="B88" s="29" t="s">
        <v>445</v>
      </c>
      <c r="C88" s="20" t="s">
        <v>446</v>
      </c>
      <c r="D88" s="21" t="s">
        <v>151</v>
      </c>
      <c r="E88" s="21" t="s">
        <v>152</v>
      </c>
      <c r="F88" s="21">
        <v>2023</v>
      </c>
      <c r="G88" s="21" t="s">
        <v>151</v>
      </c>
      <c r="H88" s="21" t="s">
        <v>153</v>
      </c>
      <c r="I88" s="21">
        <v>50</v>
      </c>
      <c r="J88" s="21">
        <v>50</v>
      </c>
      <c r="K88" s="21"/>
      <c r="L88" s="21"/>
      <c r="M88" s="21" t="s">
        <v>111</v>
      </c>
      <c r="N88" s="21" t="s">
        <v>103</v>
      </c>
      <c r="O88" s="21" t="s">
        <v>103</v>
      </c>
      <c r="P88" s="21" t="s">
        <v>112</v>
      </c>
      <c r="Q88" s="21" t="s">
        <v>112</v>
      </c>
      <c r="R88" s="21" t="s">
        <v>112</v>
      </c>
      <c r="S88" s="21">
        <v>118</v>
      </c>
      <c r="T88" s="21">
        <v>283</v>
      </c>
      <c r="U88" s="21">
        <v>1583</v>
      </c>
      <c r="V88" s="30" t="s">
        <v>447</v>
      </c>
      <c r="W88" s="29" t="s">
        <v>448</v>
      </c>
      <c r="X88" s="52"/>
    </row>
    <row r="89" ht="24" spans="1:24">
      <c r="A89" s="18">
        <v>2</v>
      </c>
      <c r="B89" s="20" t="s">
        <v>449</v>
      </c>
      <c r="C89" s="20" t="s">
        <v>450</v>
      </c>
      <c r="D89" s="21" t="s">
        <v>244</v>
      </c>
      <c r="E89" s="21" t="s">
        <v>451</v>
      </c>
      <c r="F89" s="21">
        <v>2023</v>
      </c>
      <c r="G89" s="21" t="s">
        <v>244</v>
      </c>
      <c r="H89" s="21" t="s">
        <v>452</v>
      </c>
      <c r="I89" s="21">
        <v>15</v>
      </c>
      <c r="J89" s="21">
        <v>15</v>
      </c>
      <c r="K89" s="21"/>
      <c r="L89" s="21"/>
      <c r="M89" s="21" t="s">
        <v>111</v>
      </c>
      <c r="N89" s="21" t="s">
        <v>103</v>
      </c>
      <c r="O89" s="21" t="s">
        <v>112</v>
      </c>
      <c r="P89" s="21" t="s">
        <v>103</v>
      </c>
      <c r="Q89" s="21" t="s">
        <v>103</v>
      </c>
      <c r="R89" s="21" t="s">
        <v>112</v>
      </c>
      <c r="S89" s="21">
        <v>44</v>
      </c>
      <c r="T89" s="21">
        <v>122</v>
      </c>
      <c r="U89" s="21">
        <v>1044</v>
      </c>
      <c r="V89" s="30" t="s">
        <v>388</v>
      </c>
      <c r="W89" s="29" t="s">
        <v>453</v>
      </c>
      <c r="X89" s="52"/>
    </row>
    <row r="90" ht="24" spans="1:24">
      <c r="A90" s="18">
        <v>3</v>
      </c>
      <c r="B90" s="20" t="s">
        <v>454</v>
      </c>
      <c r="C90" s="20" t="s">
        <v>455</v>
      </c>
      <c r="D90" s="25" t="s">
        <v>333</v>
      </c>
      <c r="E90" s="25" t="s">
        <v>341</v>
      </c>
      <c r="F90" s="21">
        <v>2023</v>
      </c>
      <c r="G90" s="25" t="s">
        <v>456</v>
      </c>
      <c r="H90" s="25" t="s">
        <v>457</v>
      </c>
      <c r="I90" s="25">
        <v>75</v>
      </c>
      <c r="J90" s="25">
        <v>75</v>
      </c>
      <c r="K90" s="25"/>
      <c r="L90" s="25"/>
      <c r="M90" s="21" t="s">
        <v>111</v>
      </c>
      <c r="N90" s="25" t="s">
        <v>103</v>
      </c>
      <c r="O90" s="25" t="s">
        <v>103</v>
      </c>
      <c r="P90" s="25" t="s">
        <v>103</v>
      </c>
      <c r="Q90" s="25" t="s">
        <v>103</v>
      </c>
      <c r="R90" s="25" t="s">
        <v>112</v>
      </c>
      <c r="S90" s="25"/>
      <c r="T90" s="25"/>
      <c r="U90" s="25">
        <v>15834</v>
      </c>
      <c r="V90" s="21" t="s">
        <v>458</v>
      </c>
      <c r="W90" s="20" t="s">
        <v>459</v>
      </c>
      <c r="X90" s="50"/>
    </row>
    <row r="91" ht="28.5" spans="1:24">
      <c r="A91" s="18" t="s">
        <v>74</v>
      </c>
      <c r="B91" s="20" t="s">
        <v>460</v>
      </c>
      <c r="C91" s="20" t="s">
        <v>461</v>
      </c>
      <c r="D91" s="21" t="s">
        <v>377</v>
      </c>
      <c r="E91" s="25" t="s">
        <v>341</v>
      </c>
      <c r="F91" s="21">
        <v>2023</v>
      </c>
      <c r="G91" s="21" t="s">
        <v>342</v>
      </c>
      <c r="H91" s="21" t="s">
        <v>343</v>
      </c>
      <c r="I91" s="21">
        <v>60</v>
      </c>
      <c r="J91" s="21">
        <v>60</v>
      </c>
      <c r="K91" s="21"/>
      <c r="L91" s="21"/>
      <c r="M91" s="21"/>
      <c r="N91" s="21" t="s">
        <v>103</v>
      </c>
      <c r="O91" s="21" t="s">
        <v>112</v>
      </c>
      <c r="P91" s="21" t="s">
        <v>112</v>
      </c>
      <c r="Q91" s="21" t="s">
        <v>112</v>
      </c>
      <c r="R91" s="21" t="s">
        <v>112</v>
      </c>
      <c r="S91" s="21"/>
      <c r="T91" s="21"/>
      <c r="U91" s="21"/>
      <c r="V91" s="21"/>
      <c r="W91" s="20" t="s">
        <v>462</v>
      </c>
      <c r="X91" s="21"/>
    </row>
    <row r="92" ht="27" customHeight="1"/>
  </sheetData>
  <autoFilter ref="A3:AE91">
    <extLst/>
  </autoFilter>
  <mergeCells count="25">
    <mergeCell ref="A2:W2"/>
    <mergeCell ref="D3:E3"/>
    <mergeCell ref="I3:L3"/>
    <mergeCell ref="AA3:AD3"/>
    <mergeCell ref="K4:L4"/>
    <mergeCell ref="A3:A5"/>
    <mergeCell ref="B3:B5"/>
    <mergeCell ref="C3:C5"/>
    <mergeCell ref="D4:D5"/>
    <mergeCell ref="E4:E5"/>
    <mergeCell ref="F3:F5"/>
    <mergeCell ref="G3:G5"/>
    <mergeCell ref="H3:H5"/>
    <mergeCell ref="I4:I5"/>
    <mergeCell ref="M3:M5"/>
    <mergeCell ref="N3:N5"/>
    <mergeCell ref="O3:O5"/>
    <mergeCell ref="P3:P5"/>
    <mergeCell ref="Q3:Q5"/>
    <mergeCell ref="R3:R5"/>
    <mergeCell ref="U3:U5"/>
    <mergeCell ref="V3:V5"/>
    <mergeCell ref="W3:W5"/>
    <mergeCell ref="X3:X5"/>
    <mergeCell ref="S3:T4"/>
  </mergeCells>
  <dataValidations count="21">
    <dataValidation allowBlank="1" showInputMessage="1" sqref="U9"/>
    <dataValidation type="list" allowBlank="1" showInputMessage="1" showErrorMessage="1" sqref="M2 M8 N17:R17 N19 O19:P19 Q19 R19 M22 M44 N46:R46 N47:R47 M53 M55 M57 M58 M60 M66 O69:R69 O70:R70 M75 M78 M79 M80 M6:M7 M62:M63 M68:M69 M91:M1048576">
      <formula1>$AC$4:$AC$5</formula1>
    </dataValidation>
    <dataValidation type="list" allowBlank="1" showInputMessage="1" showErrorMessage="1" sqref="M20 M21 M45">
      <formula1>$S$4:$S$5</formula1>
    </dataValidation>
    <dataValidation type="list" allowBlank="1" showInputMessage="1" showErrorMessage="1" sqref="M19 M47">
      <formula1>$AB$4:$AB$5</formula1>
    </dataValidation>
    <dataValidation type="list" allowBlank="1" showInputMessage="1" showErrorMessage="1" sqref="N2:R2 N8:R8 M9 M10 N22 O22:R22 Q23 Q24 Q25 N44:R44 Q48 O53:R53 O55:R55 O57:R57 O58:R58 O60:R60 O66:R66 O68:R68 O75:R75 N78:R78 O79:R79 O80:R80 O62:R63 N6:R7 N91:R1048576">
      <formula1>$AD$4:$AD$5</formula1>
    </dataValidation>
    <dataValidation type="list" allowBlank="1" showInputMessage="1" showErrorMessage="1" sqref="M15:R15 M16:R16 M17 M26 M28 M46 M49 N49 O49 P49 Q49 R49 M65 M70 M88:R88">
      <formula1>#REF!</formula1>
    </dataValidation>
    <dataValidation type="list" allowBlank="1" showInputMessage="1" showErrorMessage="1" sqref="N23:P23 R23 N24:P24 R24 N25:P25 R25 N29:R29 N48:P48 R48">
      <formula1>$AE$3:$AE$4</formula1>
    </dataValidation>
    <dataValidation allowBlank="1" sqref="F9 F10 F13 F14 F17 F20 F21 F22 F29 F31 F33 F36 F38 F11:F12 F15:F16 F18:F19 F23:F25 F27:F28" errorStyle="information"/>
    <dataValidation type="list" allowBlank="1" showInputMessage="1" showErrorMessage="1" sqref="F6 F7 F8 F44 F53 F55 F57 F58">
      <formula1>"2022年"</formula1>
    </dataValidation>
    <dataValidation type="list" allowBlank="1" showInputMessage="1" showErrorMessage="1" sqref="M39 M40 M90">
      <formula1>$AL$3:$AL$4</formula1>
    </dataValidation>
    <dataValidation type="list" allowBlank="1" showInputMessage="1" showErrorMessage="1" sqref="N9 O9 P9 Q9 R9 N10 O10 P10 Q10 R10 M14 N14:Q14 R14">
      <formula1>$AE$4:$AE$5</formula1>
    </dataValidation>
    <dataValidation type="list" allowBlank="1" showInputMessage="1" showErrorMessage="1" sqref="M11 M12 M13 N21 O21 P21 Q21 R21 M23 M24 M25 N27:R27 M29 M48 M64 M87">
      <formula1>$AD$3:$AD$4</formula1>
    </dataValidation>
    <dataValidation type="list" allowBlank="1" showInputMessage="1" showErrorMessage="1" sqref="M18">
      <formula1>$Z$4:$Z$5</formula1>
    </dataValidation>
    <dataValidation type="list" allowBlank="1" showInputMessage="1" showErrorMessage="1" sqref="N20:O20 P20:R20 N45 O45 P45:R45">
      <formula1>$T$4:$T$5</formula1>
    </dataValidation>
    <dataValidation type="list" allowBlank="1" showInputMessage="1" showErrorMessage="1" sqref="M27 M81 M82">
      <formula1>$AC$3:$AC$4</formula1>
    </dataValidation>
    <dataValidation type="list" allowBlank="1" showInputMessage="1" showErrorMessage="1" sqref="O30 P30:Q30 R30 O31 P31 Q31 R31">
      <formula1>$AM$3:$AM$4</formula1>
    </dataValidation>
    <dataValidation type="list" allowBlank="1" showInputMessage="1" showErrorMessage="1" sqref="O32 P32:Q32 R32 O85 P85:Q85 R85">
      <formula1>$AM$4:$AM$5</formula1>
    </dataValidation>
    <dataValidation type="list" allowBlank="1" showInputMessage="1" showErrorMessage="1" sqref="N33 O33 P33 Q33 N34:R34 N35:R35 N36:R36 N37:Q37 R37 N38:R38 N41 O41:R41 N42:R42 N43 O43:R43 N50 O50:R50 N51 O51:R51 N52 O52 P52 Q52:R52 N53 N54 N58 N59 N67:R67 N70 N73 O73:R73 N74 N75 N76 O76 P76 Q76 R76 N77 O77 P77 Q77 R77 N81 N82 N83:R83 N85 N86:R86 X86:AB86 N89:R89 N30:N32 N55:N57 N60:N61 N62:N64 N65:N66 N68:N69 N71:N72 N79:N80 O71:R72">
      <formula1>$AL$4:$AL$5</formula1>
    </dataValidation>
    <dataValidation type="list" allowBlank="1" showInputMessage="1" showErrorMessage="1" sqref="M37 M38 M41 M42 M43 M50 M51 M52 M67 M73 M74 M76 M77 M83 N84 O84:R84 M85 M86 M89 M30:M32 M33:M34 M35:M36 M71:M72">
      <formula1>$AK$4:$AK$5</formula1>
    </dataValidation>
    <dataValidation type="list" allowBlank="1" showInputMessage="1" showErrorMessage="1" sqref="M54">
      <formula1>$AI$4:$AI$5</formula1>
    </dataValidation>
    <dataValidation type="list" allowBlank="1" showInputMessage="1" showErrorMessage="1" sqref="O54:R54 X54:AA54 AB54 M84">
      <formula1>$AJ$4:$AJ$5</formula1>
    </dataValidation>
  </dataValidations>
  <printOptions horizontalCentered="1"/>
  <pageMargins left="0.550694444444444" right="0.550694444444444" top="0.786805555555556" bottom="0.786805555555556" header="0.511805555555556" footer="0.511805555555556"/>
  <pageSetup paperSize="3" scale="60" fitToHeight="0" orientation="landscape" useFirstPageNumber="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项目汇总表</vt:lpstr>
      <vt:lpstr>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GHZ</dc:creator>
  <cp:lastModifiedBy>太阳手</cp:lastModifiedBy>
  <dcterms:created xsi:type="dcterms:W3CDTF">2019-07-20T09:28:00Z</dcterms:created>
  <cp:lastPrinted>2019-07-26T07:41:00Z</cp:lastPrinted>
  <dcterms:modified xsi:type="dcterms:W3CDTF">2023-07-13T13:12:03Z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E45D432B13524FB2B539F39BA3C472CF</vt:lpwstr>
  </property>
</Properties>
</file>