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凤县2026年常态化帮扶资金项目计划明细表 " sheetId="1" r:id="rId1"/>
  </sheets>
  <definedNames>
    <definedName name="_xlnm._FilterDatabase" localSheetId="0" hidden="1">'凤县2026年常态化帮扶资金项目计划明细表 '!$A$1:$W$120</definedName>
    <definedName name="_xlnm.Print_Titles" localSheetId="0">'凤县2026年常态化帮扶资金项目计划明细表 '!$4:$6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<sst xmlns="http://schemas.openxmlformats.org/spreadsheetml/2006/main" count="1132" uniqueCount="476">
  <si>
    <t>附件：</t>
  </si>
  <si>
    <t>凤县2026年财政常态化帮扶资金项目计划明细表</t>
  </si>
  <si>
    <t>单位：万元</t>
  </si>
  <si>
    <t>项目类型</t>
  </si>
  <si>
    <t>项目名称</t>
  </si>
  <si>
    <t>项目内容及建设规模</t>
  </si>
  <si>
    <t>建设期限（起止时间）</t>
  </si>
  <si>
    <t>绩效目标</t>
  </si>
  <si>
    <t>项目个数</t>
  </si>
  <si>
    <t>项目实施地点</t>
  </si>
  <si>
    <t>脱贫村（是/否）</t>
  </si>
  <si>
    <t>重点帮扶镇（是/否）</t>
  </si>
  <si>
    <t>重点帮扶村（是/否）</t>
  </si>
  <si>
    <t>直接受益脱贫人口（含监测对象）</t>
  </si>
  <si>
    <t>受益总人口</t>
  </si>
  <si>
    <t>资金投入（万元）</t>
  </si>
  <si>
    <t>项目
实施
单位</t>
  </si>
  <si>
    <t>行业主管部门</t>
  </si>
  <si>
    <t>财政资金支持环节</t>
  </si>
  <si>
    <t>项目负责人</t>
  </si>
  <si>
    <t>联系电话</t>
  </si>
  <si>
    <t>合计</t>
  </si>
  <si>
    <t>财政衔接资金</t>
  </si>
  <si>
    <t>其它资金投入</t>
  </si>
  <si>
    <t>镇</t>
  </si>
  <si>
    <t>村</t>
  </si>
  <si>
    <t>户数</t>
  </si>
  <si>
    <t>人数</t>
  </si>
  <si>
    <t>总 计</t>
  </si>
  <si>
    <t>一、产业发展</t>
  </si>
  <si>
    <t xml:space="preserve"> 1.生产项目</t>
  </si>
  <si>
    <t xml:space="preserve"> ①种植业基地(种植业)</t>
  </si>
  <si>
    <t>2026年唐藏镇庞家河村新优苹果园旱地苹果无支架密植节水高效“3332模式”项目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</si>
  <si>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在庞家河村一组和三组新优苹果示范园进行旱地苹果无支架密植节水高效“3332模式改造。包括：1.用机械深翻松土50亩；2.铺设防草布15000平方米；3.购买蓄水桶及配件5000个，进行蓄水保</t>
    </r>
    <r>
      <rPr>
        <sz val="10"/>
        <rFont val="宋体"/>
        <charset val="134"/>
      </rPr>
      <t>埫</t>
    </r>
    <r>
      <rPr>
        <sz val="10"/>
        <rFont val="仿宋_GB2312"/>
        <charset val="134"/>
      </rPr>
      <t>；4.购买地钉20000个；5.组织人员施工。</t>
    </r>
  </si>
  <si>
    <t>2026年3-6月</t>
  </si>
  <si>
    <r>
      <rPr>
        <b/>
        <sz val="10"/>
        <rFont val="仿宋_GB2312"/>
        <charset val="134"/>
      </rPr>
      <t>产权归属:</t>
    </r>
    <r>
      <rPr>
        <sz val="10"/>
        <rFont val="仿宋_GB2312"/>
        <charset val="134"/>
      </rPr>
      <t>庞家河村股份经济合作社</t>
    </r>
    <r>
      <rPr>
        <b/>
        <sz val="10"/>
        <rFont val="仿宋_GB2312"/>
        <charset val="134"/>
      </rPr>
      <t xml:space="preserve">
后续管护：</t>
    </r>
    <r>
      <rPr>
        <sz val="10"/>
        <rFont val="仿宋_GB2312"/>
        <charset val="134"/>
      </rPr>
      <t>庞家河村股份经济合作社</t>
    </r>
    <r>
      <rPr>
        <b/>
        <sz val="10"/>
        <rFont val="仿宋_GB2312"/>
        <charset val="134"/>
      </rPr>
      <t xml:space="preserve">
联农带农机制：</t>
    </r>
    <r>
      <rPr>
        <sz val="10"/>
        <rFont val="仿宋_GB2312"/>
        <charset val="134"/>
      </rPr>
      <t>就业务工、收益分红</t>
    </r>
    <r>
      <rPr>
        <b/>
        <sz val="10"/>
        <rFont val="仿宋_GB2312"/>
        <charset val="134"/>
      </rPr>
      <t xml:space="preserve">
绩效目标：</t>
    </r>
    <r>
      <rPr>
        <sz val="10"/>
        <rFont val="仿宋_GB2312"/>
        <charset val="134"/>
      </rPr>
      <t>通过项目实施，预计带动群众务工就业25人，其中脱贫户5人。预计村集体经济增收2万元，按比例分配收益，70%用于壮大村集体经济，30%用于村民分红，并实行差异化分红。</t>
    </r>
  </si>
  <si>
    <t>唐藏镇</t>
  </si>
  <si>
    <t>庞家河村</t>
  </si>
  <si>
    <t>是</t>
  </si>
  <si>
    <t>否</t>
  </si>
  <si>
    <t>唐藏镇人民政府</t>
  </si>
  <si>
    <t>县农业农村和林业水利局</t>
  </si>
  <si>
    <t>材料采购、项目建设、工程机械、工费支出</t>
  </si>
  <si>
    <t>王飞</t>
  </si>
  <si>
    <t>2026年唐藏镇庞家河村潘家湾苹果老园改造项目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</si>
  <si>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引进苹果新优品种，建造新优苹果示范园50亩。包括：购买青砧树苗4250株，对建园的50亩土地进行深翻覆土及旋耕并组织人员施工建造。</t>
    </r>
  </si>
  <si>
    <r>
      <rPr>
        <b/>
        <sz val="10"/>
        <rFont val="仿宋_GB2312"/>
        <charset val="134"/>
      </rPr>
      <t>产权归属：</t>
    </r>
    <r>
      <rPr>
        <sz val="10"/>
        <rFont val="仿宋_GB2312"/>
        <charset val="134"/>
      </rPr>
      <t>庞家河村股份经济合作社</t>
    </r>
    <r>
      <rPr>
        <b/>
        <sz val="10"/>
        <rFont val="仿宋_GB2312"/>
        <charset val="134"/>
      </rPr>
      <t xml:space="preserve">
后续管护：</t>
    </r>
    <r>
      <rPr>
        <sz val="10"/>
        <rFont val="仿宋_GB2312"/>
        <charset val="134"/>
      </rPr>
      <t>庞家河村股份经济合作社</t>
    </r>
    <r>
      <rPr>
        <b/>
        <sz val="10"/>
        <rFont val="仿宋_GB2312"/>
        <charset val="134"/>
      </rPr>
      <t xml:space="preserve">
联农带农机制：</t>
    </r>
    <r>
      <rPr>
        <sz val="10"/>
        <rFont val="仿宋_GB2312"/>
        <charset val="134"/>
      </rPr>
      <t>就业务工、收益分红</t>
    </r>
    <r>
      <rPr>
        <b/>
        <sz val="10"/>
        <rFont val="仿宋_GB2312"/>
        <charset val="134"/>
      </rPr>
      <t xml:space="preserve">
绩效目标：</t>
    </r>
    <r>
      <rPr>
        <sz val="10"/>
        <rFont val="仿宋_GB2312"/>
        <charset val="134"/>
      </rPr>
      <t>通过项目实施，预计带动群众务工就业15人，其中脱贫户4人。预计村集体经济增收4万元，村集体经济与脱贫户（含监测对象）按7：3进行收益分配，并实行差异化分红。</t>
    </r>
  </si>
  <si>
    <t>2026年唐藏镇辛家庄村花椒产业配套农用机械采购项目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</si>
  <si>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为王家山花椒园配套购置管护机械2套。包括：履带开沟机8马---10马力、履带式除草机40马力、履带式微耕机35马力、大疆农业植保无人机T100S各2台。</t>
    </r>
  </si>
  <si>
    <t>2026年4-11月</t>
  </si>
  <si>
    <r>
      <rPr>
        <b/>
        <sz val="10"/>
        <rFont val="仿宋_GB2312"/>
        <charset val="134"/>
      </rPr>
      <t>产权归属:</t>
    </r>
    <r>
      <rPr>
        <sz val="10"/>
        <rFont val="仿宋_GB2312"/>
        <charset val="134"/>
      </rPr>
      <t xml:space="preserve">辛家庄村股份经济合作社
</t>
    </r>
    <r>
      <rPr>
        <b/>
        <sz val="10"/>
        <rFont val="仿宋_GB2312"/>
        <charset val="134"/>
      </rPr>
      <t>后续管护：</t>
    </r>
    <r>
      <rPr>
        <sz val="10"/>
        <rFont val="仿宋_GB2312"/>
        <charset val="134"/>
      </rPr>
      <t xml:space="preserve">辛家庄村股份经济合作社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管护机械采购完成后，计划用于王家山花椒园松土、除草、旋耕、施肥、培土和植保，提升花椒园管护水平。预计带动群众务工就业10人，其中脱贫人口5人。同时计划出租农户用于农业生产，预计年收益5千元，按比例分配收益，70%用于壮大村集体经济，30%用于村民分红，实行差异化分红。</t>
    </r>
  </si>
  <si>
    <t>辛家庄村</t>
  </si>
  <si>
    <t>配套机械购买</t>
  </si>
  <si>
    <t>2026年凤州镇龙口村苹果老园改造项目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</si>
  <si>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项目计划在龙口村东平塬、大建梁改造新优苹果基地，栽植新优苹果苗木5500余株，栽植密度为4x2m。</t>
    </r>
  </si>
  <si>
    <t>2026年3-10月</t>
  </si>
  <si>
    <r>
      <rPr>
        <sz val="10"/>
        <rFont val="仿宋_GB2312"/>
        <charset val="134"/>
      </rPr>
      <t xml:space="preserve">
</t>
    </r>
    <r>
      <rPr>
        <b/>
        <sz val="10"/>
        <rFont val="仿宋_GB2312"/>
        <charset val="134"/>
      </rPr>
      <t>产权归属：</t>
    </r>
    <r>
      <rPr>
        <sz val="10"/>
        <rFont val="仿宋_GB2312"/>
        <charset val="134"/>
      </rPr>
      <t xml:space="preserve">龙口村股份经济合作社
</t>
    </r>
    <r>
      <rPr>
        <b/>
        <sz val="10"/>
        <rFont val="仿宋_GB2312"/>
        <charset val="134"/>
      </rPr>
      <t>后续管护：</t>
    </r>
    <r>
      <rPr>
        <sz val="10"/>
        <rFont val="仿宋_GB2312"/>
        <charset val="134"/>
      </rPr>
      <t xml:space="preserve">龙口村股份经济合作社
</t>
    </r>
    <r>
      <rPr>
        <b/>
        <sz val="10"/>
        <rFont val="仿宋_GB2312"/>
        <charset val="134"/>
      </rPr>
      <t>联农带农机制：</t>
    </r>
    <r>
      <rPr>
        <sz val="10"/>
        <rFont val="仿宋_GB2312"/>
        <charset val="134"/>
      </rPr>
      <t xml:space="preserve">收益分红，就业务工
</t>
    </r>
    <r>
      <rPr>
        <b/>
        <sz val="10"/>
        <rFont val="仿宋_GB2312"/>
        <charset val="134"/>
      </rPr>
      <t>绩效目标：</t>
    </r>
    <r>
      <rPr>
        <sz val="10"/>
        <rFont val="仿宋_GB2312"/>
        <charset val="134"/>
      </rPr>
      <t xml:space="preserve">村集体经济增收10万元/年，带动群众就业20余人，人均增收5000元。收益按照7:2:1比例分红。
</t>
    </r>
  </si>
  <si>
    <t>凤州镇</t>
  </si>
  <si>
    <t>龙口村</t>
  </si>
  <si>
    <t>凤州镇人民政府</t>
  </si>
  <si>
    <t>苗木购买、人工费</t>
  </si>
  <si>
    <t>靳行</t>
  </si>
  <si>
    <t>4717381</t>
  </si>
  <si>
    <t>2026年平木镇西山村花卉种植提升项目</t>
  </si>
  <si>
    <r>
      <rPr>
        <b/>
        <sz val="10"/>
        <rFont val="仿宋_GB2312"/>
        <charset val="134"/>
      </rPr>
      <t>经营方式：</t>
    </r>
    <r>
      <rPr>
        <sz val="10"/>
        <rFont val="仿宋_GB2312"/>
        <charset val="134"/>
      </rPr>
      <t xml:space="preserve">自主经营
</t>
    </r>
    <r>
      <rPr>
        <b/>
        <sz val="10"/>
        <rFont val="仿宋_GB2312"/>
        <charset val="134"/>
      </rPr>
      <t>建设内容：</t>
    </r>
    <r>
      <rPr>
        <sz val="10"/>
        <rFont val="仿宋_GB2312"/>
        <charset val="134"/>
      </rPr>
      <t>购置9马力小型微耕机1台、灌溉用32软管1000米，60目育苗盘1000个，直径18厘米、25厘米、35厘米陶瓷花盆各1000个，购买祭祀菊花10000余苗，盆景红掌、发财树、蟹爪兰、月季等花卉苗共计8000余苗，育苗土等50袋，配套花卉浇灌、栽植设施等。</t>
    </r>
  </si>
  <si>
    <t>2026年3-7月</t>
  </si>
  <si>
    <r>
      <rPr>
        <b/>
        <sz val="10"/>
        <rFont val="仿宋_GB2312"/>
        <charset val="134"/>
      </rPr>
      <t>产权归属：</t>
    </r>
    <r>
      <rPr>
        <sz val="10"/>
        <rFont val="仿宋_GB2312"/>
        <charset val="134"/>
      </rPr>
      <t>西山村股份经济合作社社</t>
    </r>
    <r>
      <rPr>
        <b/>
        <sz val="10"/>
        <rFont val="仿宋_GB2312"/>
        <charset val="134"/>
      </rPr>
      <t xml:space="preserve">
后续管护：</t>
    </r>
    <r>
      <rPr>
        <sz val="10"/>
        <rFont val="仿宋_GB2312"/>
        <charset val="134"/>
      </rPr>
      <t>西山村股份经济合作社</t>
    </r>
    <r>
      <rPr>
        <b/>
        <sz val="10"/>
        <rFont val="仿宋_GB2312"/>
        <charset val="134"/>
      </rPr>
      <t xml:space="preserve">
联农带农机制：</t>
    </r>
    <r>
      <rPr>
        <sz val="10"/>
        <rFont val="仿宋_GB2312"/>
        <charset val="134"/>
      </rPr>
      <t>就业务工、收益分红</t>
    </r>
    <r>
      <rPr>
        <b/>
        <sz val="10"/>
        <rFont val="仿宋_GB2312"/>
        <charset val="134"/>
      </rPr>
      <t xml:space="preserve">
绩效目标：</t>
    </r>
    <r>
      <rPr>
        <sz val="10"/>
        <rFont val="仿宋_GB2312"/>
        <charset val="134"/>
      </rPr>
      <t>该项目由西山村集体经济联合社自主种植，带动群众务工就业12人，其中脱贫户5人。项目实施后预计每年收入12万元，可收入两年以上。</t>
    </r>
  </si>
  <si>
    <t>平木镇</t>
  </si>
  <si>
    <t>西山村</t>
  </si>
  <si>
    <t>平木镇人民政府</t>
  </si>
  <si>
    <t>项目建设、工费支出</t>
  </si>
  <si>
    <t>邓振宇</t>
  </si>
  <si>
    <t>宝鸡市凤县黄牛铺林场2026年中央财政衔接乡村振兴资金（欠发达国有林场巩固提升任务）大径材培育项目</t>
  </si>
  <si>
    <r>
      <rPr>
        <b/>
        <sz val="10"/>
        <rFont val="仿宋_GB2312"/>
        <charset val="134"/>
      </rPr>
      <t>项目内容：</t>
    </r>
    <r>
      <rPr>
        <sz val="10"/>
        <rFont val="仿宋_GB2312"/>
        <charset val="134"/>
      </rPr>
      <t>在国有大水河营林区小栓沟中龄林13林班，开展以栓皮栎为优势树种的大径材培育建设2500亩。</t>
    </r>
  </si>
  <si>
    <t>2026年1-12月</t>
  </si>
  <si>
    <r>
      <rPr>
        <b/>
        <sz val="10"/>
        <rFont val="仿宋_GB2312"/>
        <charset val="134"/>
      </rPr>
      <t>产权归属：</t>
    </r>
    <r>
      <rPr>
        <sz val="10"/>
        <rFont val="仿宋_GB2312"/>
        <charset val="134"/>
      </rPr>
      <t>黄牛铺林场</t>
    </r>
    <r>
      <rPr>
        <b/>
        <sz val="10"/>
        <rFont val="仿宋_GB2312"/>
        <charset val="134"/>
      </rPr>
      <t xml:space="preserve">
后续管护：</t>
    </r>
    <r>
      <rPr>
        <sz val="10"/>
        <rFont val="仿宋_GB2312"/>
        <charset val="134"/>
      </rPr>
      <t>黄牛铺林场</t>
    </r>
    <r>
      <rPr>
        <b/>
        <sz val="10"/>
        <rFont val="仿宋_GB2312"/>
        <charset val="134"/>
      </rPr>
      <t xml:space="preserve">
绩效目标：</t>
    </r>
    <r>
      <rPr>
        <sz val="10"/>
        <rFont val="仿宋_GB2312"/>
        <charset val="134"/>
      </rPr>
      <t>利用国有大水河营林区小栓沟13林班的栓皮栎林，经过科学培育、管护，使其成长为乡村房建檩条及木材加工、原木大径材、栓皮栎实木地板等大径级的木材，带动周边集体经济发展。</t>
    </r>
  </si>
  <si>
    <t>倒回沟村</t>
  </si>
  <si>
    <t>凤县黄牛铺林场</t>
  </si>
  <si>
    <t>凤县农业农村和林业水利局</t>
  </si>
  <si>
    <t>大径材培育项目</t>
  </si>
  <si>
    <t>王勇</t>
  </si>
  <si>
    <t>2026年凤县农业产业发展奖补项目</t>
  </si>
  <si>
    <r>
      <rPr>
        <b/>
        <sz val="10"/>
        <rFont val="仿宋_GB2312"/>
        <charset val="134"/>
      </rPr>
      <t>项目内容：</t>
    </r>
    <r>
      <rPr>
        <sz val="10"/>
        <rFont val="仿宋_GB2312"/>
        <charset val="134"/>
      </rPr>
      <t>1.粮食产业：对新发展粮食产业的农户，经验收确认后，每亩奖补200元；2.苹果产业：对现有老旧低效苹果园进行提升改造，栽植秦脆、瑞雪等新优品种的农户，经验收确认后，每亩（株距不低于2m，行距不低于4m）一次性奖补种苗费用1000元；3.食用菌产业：对当年新发展食用菌的农户，经验收确认后，每袋食用菌奖补1.5元；4.畜牧产业：对农户新发展畜牧产业验收确认后，每头牛奖补资金1000元，每头猪补助资金300元，每头羊奖补150元。</t>
    </r>
  </si>
  <si>
    <r>
      <rPr>
        <b/>
        <sz val="10"/>
        <rFont val="仿宋_GB2312"/>
        <charset val="134"/>
      </rPr>
      <t>绩效目标：</t>
    </r>
    <r>
      <rPr>
        <sz val="10"/>
        <rFont val="仿宋_GB2312"/>
        <charset val="134"/>
      </rPr>
      <t>通过发放补助到户，鼓励村民发展壮大农业产业，促进全县农业产业发展。</t>
    </r>
  </si>
  <si>
    <t>全县9个镇</t>
  </si>
  <si>
    <t>全县66个村</t>
  </si>
  <si>
    <t>补助发放</t>
  </si>
  <si>
    <t>周建辉</t>
  </si>
  <si>
    <t>②养殖业基地（养殖业）</t>
  </si>
  <si>
    <t>2026年唐藏镇林麝养殖项目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</si>
  <si>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购买林麝32只，发展壮大村集体经济；其中辛家庄村16只，倒回沟村16只。</t>
    </r>
  </si>
  <si>
    <r>
      <rPr>
        <b/>
        <sz val="10"/>
        <rFont val="仿宋_GB2312"/>
        <charset val="134"/>
      </rPr>
      <t>产权归属:</t>
    </r>
    <r>
      <rPr>
        <sz val="10"/>
        <rFont val="仿宋_GB2312"/>
        <charset val="134"/>
      </rPr>
      <t xml:space="preserve">辛家庄村、倒回沟村股份经济合作社
</t>
    </r>
    <r>
      <rPr>
        <b/>
        <sz val="10"/>
        <rFont val="仿宋_GB2312"/>
        <charset val="134"/>
      </rPr>
      <t>后续管护：</t>
    </r>
    <r>
      <rPr>
        <sz val="10"/>
        <rFont val="仿宋_GB2312"/>
        <charset val="134"/>
      </rPr>
      <t xml:space="preserve">辛家庄村、倒回沟村股份经济合作社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林麝采购完成后，计划分别养殖于村林麝养殖基地，预计带动群众务工就业11人，其中脱贫人口5人。预计3年后产生收益，预计年收益30万元，按比例分配收益，70%用于壮大村集体经济，30%用于村民分红，实行差异化分红。</t>
    </r>
  </si>
  <si>
    <t>辛家庄村、倒回沟村</t>
  </si>
  <si>
    <t>林麝采购</t>
  </si>
  <si>
    <t>2026年唐藏镇曹家庄村林麝养殖场产业项目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</si>
  <si>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在曹家庄村一组老仓库新建林麝养殖场一个。包括：修建砖混结构林麝圈舍30间，每间圈舍2*2米=4平方米、活动场地2*4=8平方米，总建筑面积360平方米。</t>
    </r>
  </si>
  <si>
    <r>
      <rPr>
        <b/>
        <sz val="10"/>
        <rFont val="仿宋_GB2312"/>
        <charset val="134"/>
      </rPr>
      <t>产权归属：</t>
    </r>
    <r>
      <rPr>
        <sz val="10"/>
        <rFont val="仿宋_GB2312"/>
        <charset val="134"/>
      </rPr>
      <t xml:space="preserve">曹家庄村股份经济合作社
</t>
    </r>
    <r>
      <rPr>
        <b/>
        <sz val="10"/>
        <rFont val="仿宋_GB2312"/>
        <charset val="134"/>
      </rPr>
      <t>后续管护：</t>
    </r>
    <r>
      <rPr>
        <sz val="10"/>
        <rFont val="仿宋_GB2312"/>
        <charset val="134"/>
      </rPr>
      <t xml:space="preserve">曹家庄村股份经济合作社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发展壮大集体经济收入实现年收益2万元，使全村498口人实现分红，（其中脱贫户及监测对象27户85人）同时解决10人闲余劳动力阶段性务工，巩固脱贫成效。</t>
    </r>
  </si>
  <si>
    <t>曹家庄村</t>
  </si>
  <si>
    <t>材料采购、项目建设、工费支出</t>
  </si>
  <si>
    <t>2026年红花铺镇草凉驿村林麝圈舍建设项目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</si>
  <si>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在村集体林麝共享圈舍的基础上新增修建圈舍200个，每间圈舍2*2米=4平方米、活动场地2*4=8平方米。配套水、电、路等基础设施设备。</t>
    </r>
  </si>
  <si>
    <t>2026年4-6月</t>
  </si>
  <si>
    <r>
      <rPr>
        <b/>
        <sz val="10"/>
        <rFont val="仿宋_GB2312"/>
        <charset val="134"/>
      </rPr>
      <t>产权归属：</t>
    </r>
    <r>
      <rPr>
        <sz val="10"/>
        <rFont val="仿宋_GB2312"/>
        <charset val="134"/>
      </rPr>
      <t xml:space="preserve">草凉驿村股份经济合作社
</t>
    </r>
    <r>
      <rPr>
        <b/>
        <sz val="10"/>
        <rFont val="仿宋_GB2312"/>
        <charset val="134"/>
      </rPr>
      <t>后续管护：</t>
    </r>
    <r>
      <rPr>
        <sz val="10"/>
        <rFont val="仿宋_GB2312"/>
        <charset val="134"/>
      </rPr>
      <t xml:space="preserve">草凉驿村股份经济合作社
</t>
    </r>
    <r>
      <rPr>
        <b/>
        <sz val="10"/>
        <rFont val="仿宋_GB2312"/>
        <charset val="134"/>
      </rPr>
      <t>联农带农机制：</t>
    </r>
    <r>
      <rPr>
        <sz val="10"/>
        <rFont val="仿宋_GB2312"/>
        <charset val="134"/>
      </rPr>
      <t xml:space="preserve">就业务工、饲草收购、带动生产
</t>
    </r>
    <r>
      <rPr>
        <b/>
        <sz val="10"/>
        <rFont val="仿宋_GB2312"/>
        <charset val="134"/>
      </rPr>
      <t>绩效目标：</t>
    </r>
    <r>
      <rPr>
        <sz val="10"/>
        <rFont val="仿宋_GB2312"/>
        <charset val="134"/>
      </rPr>
      <t>通过项目实施，采取集体自营分红、吸纳群众务工、收购饲草等增加群众收入。预计3年后产生收益，年收益15万元，按比例分配收益，70%用于壮大村集体经济，30%用于村民分红，实行差异化分红。</t>
    </r>
  </si>
  <si>
    <t>红花铺镇</t>
  </si>
  <si>
    <t>草凉驿村</t>
  </si>
  <si>
    <t>红花铺镇人民政府</t>
  </si>
  <si>
    <t>购买原材料、人工费、机械费</t>
  </si>
  <si>
    <t>郭潇宇</t>
  </si>
  <si>
    <t>2026年红花铺镇永生村林麝基地建设项目</t>
  </si>
  <si>
    <r>
      <rPr>
        <b/>
        <sz val="10"/>
        <rFont val="仿宋_GB2312"/>
        <charset val="134"/>
      </rPr>
      <t xml:space="preserve">
经营方式：</t>
    </r>
    <r>
      <rPr>
        <sz val="10"/>
        <rFont val="仿宋_GB2312"/>
        <charset val="134"/>
      </rPr>
      <t>自主经营</t>
    </r>
    <r>
      <rPr>
        <b/>
        <sz val="10"/>
        <rFont val="仿宋_GB2312"/>
        <charset val="134"/>
      </rPr>
      <t xml:space="preserve">
项目内容：</t>
    </r>
    <r>
      <rPr>
        <sz val="10"/>
        <rFont val="仿宋_GB2312"/>
        <charset val="134"/>
      </rPr>
      <t>对三组废旧鱼池进行回填，新增修建圈舍400个，每间圈舍2*2米=4平方米、活动场地2*4=8平方米。配套水、电、路等基础设施设备。</t>
    </r>
  </si>
  <si>
    <r>
      <rPr>
        <b/>
        <sz val="10"/>
        <rFont val="仿宋_GB2312"/>
        <charset val="134"/>
      </rPr>
      <t>产权归属：</t>
    </r>
    <r>
      <rPr>
        <sz val="10"/>
        <rFont val="仿宋_GB2312"/>
        <charset val="134"/>
      </rPr>
      <t xml:space="preserve">永生村股份经济合作社
</t>
    </r>
    <r>
      <rPr>
        <b/>
        <sz val="10"/>
        <rFont val="仿宋_GB2312"/>
        <charset val="134"/>
      </rPr>
      <t>后续管护：</t>
    </r>
    <r>
      <rPr>
        <sz val="10"/>
        <rFont val="仿宋_GB2312"/>
        <charset val="134"/>
      </rPr>
      <t xml:space="preserve">永生村股份经济合作社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通过项目实施，可带动6名脱贫户务工。预计3年后产生收益约30万，按比例分配收益，70%用于壮大村集体经济，30%用于村民分红，实行差异化分红。</t>
    </r>
  </si>
  <si>
    <t>永生村</t>
  </si>
  <si>
    <t>购买原材料、人工费、机械费、</t>
  </si>
  <si>
    <t>2026年黄牛铺镇石窑铺村林麝圈舍建设项目</t>
  </si>
  <si>
    <r>
      <rPr>
        <b/>
        <sz val="10"/>
        <rFont val="仿宋_GB2312"/>
        <charset val="134"/>
      </rPr>
      <t>经营方式：</t>
    </r>
    <r>
      <rPr>
        <sz val="10"/>
        <rFont val="仿宋_GB2312"/>
        <charset val="134"/>
      </rPr>
      <t xml:space="preserve">合作经营
</t>
    </r>
    <r>
      <rPr>
        <b/>
        <sz val="10"/>
        <rFont val="仿宋_GB2312"/>
        <charset val="134"/>
      </rPr>
      <t>项目内容：</t>
    </r>
    <r>
      <rPr>
        <sz val="10"/>
        <rFont val="仿宋_GB2312"/>
        <charset val="134"/>
      </rPr>
      <t>计划在石窑铺村七组新建林麝养殖基地一处，占地4亩，修建砖混结构圈舍125间（每间圈舍长1.8米，宽1.5米，圈舍前檐2.1米，后檐2.3米。跑场圈舍隔断围墙下端砖混结构1米，上端铁丝围网2米),修建活动板房饲草间3间63平方米(每间长7米、宽3米)配套水、电、路等基础设施设备。</t>
    </r>
  </si>
  <si>
    <t>2026年4-7月</t>
  </si>
  <si>
    <r>
      <rPr>
        <b/>
        <sz val="10"/>
        <rFont val="仿宋_GB2312"/>
        <charset val="134"/>
      </rPr>
      <t>产权归属：</t>
    </r>
    <r>
      <rPr>
        <sz val="10"/>
        <rFont val="仿宋_GB2312"/>
        <charset val="134"/>
      </rPr>
      <t xml:space="preserve">石窑铺村股份经济合作社
</t>
    </r>
    <r>
      <rPr>
        <b/>
        <sz val="10"/>
        <rFont val="仿宋_GB2312"/>
        <charset val="134"/>
      </rPr>
      <t>后续管护：</t>
    </r>
    <r>
      <rPr>
        <sz val="10"/>
        <rFont val="仿宋_GB2312"/>
        <charset val="134"/>
      </rPr>
      <t xml:space="preserve">石窑铺村股份经济合作社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通过项目实施，带动群众就近务工15人，预计每年村集体收入5万元，村集体经济与脱贫户（含监测对象）按7:3进行收益分配，脱贫户（监测对象）实行差异化分红。</t>
    </r>
  </si>
  <si>
    <t>黄牛铺镇</t>
  </si>
  <si>
    <t>石窑铺村</t>
  </si>
  <si>
    <t>123</t>
  </si>
  <si>
    <t>黄牛铺镇人民政府</t>
  </si>
  <si>
    <t xml:space="preserve">杨鹏 </t>
  </si>
  <si>
    <t>2026年黄牛铺镇石窑铺村林麝养殖项目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</si>
  <si>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购买林麝16只，发展壮大村集体经济。</t>
    </r>
  </si>
  <si>
    <r>
      <rPr>
        <b/>
        <sz val="10"/>
        <rFont val="仿宋_GB2312"/>
        <charset val="134"/>
      </rPr>
      <t>产权归属：</t>
    </r>
    <r>
      <rPr>
        <sz val="10"/>
        <rFont val="仿宋_GB2312"/>
        <charset val="134"/>
      </rPr>
      <t xml:space="preserve">石窑铺村股份经济合作社
</t>
    </r>
    <r>
      <rPr>
        <b/>
        <sz val="10"/>
        <rFont val="仿宋_GB2312"/>
        <charset val="134"/>
      </rPr>
      <t>后续管护：</t>
    </r>
    <r>
      <rPr>
        <sz val="10"/>
        <rFont val="仿宋_GB2312"/>
        <charset val="134"/>
      </rPr>
      <t xml:space="preserve">石窑铺村股份经济合作社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通过项目实施，带动群众就近务工3人，预计三年后村集体收入10万元，村集体经济与脱贫户（含监测对象）按7:3进行收益分配，脱贫户（监测对象）实行差异化分红。</t>
    </r>
  </si>
  <si>
    <t>2026年留凤关镇酒奠沟村七组林麝圈建设项目</t>
  </si>
  <si>
    <r>
      <rPr>
        <b/>
        <sz val="10"/>
        <rFont val="仿宋_GB2312"/>
        <charset val="134"/>
      </rPr>
      <t>经营方式：</t>
    </r>
    <r>
      <rPr>
        <sz val="10"/>
        <rFont val="仿宋_GB2312"/>
        <charset val="134"/>
      </rPr>
      <t>自主经营</t>
    </r>
    <r>
      <rPr>
        <b/>
        <sz val="10"/>
        <rFont val="仿宋_GB2312"/>
        <charset val="134"/>
      </rPr>
      <t xml:space="preserve">
建设内容：</t>
    </r>
    <r>
      <rPr>
        <sz val="10"/>
        <rFont val="仿宋_GB2312"/>
        <charset val="134"/>
      </rPr>
      <t>在酒奠沟村七组，修建标准林麝圈舍（圈舍长2米宽2米高2.5米、跑场长4米宽2米）122间，草料间四间(每间宽3米，长6米）、排水沟三个（宽50cm,高50cm)等水电配套基础设施。</t>
    </r>
  </si>
  <si>
    <t>2026年3-11月</t>
  </si>
  <si>
    <r>
      <rPr>
        <b/>
        <sz val="10"/>
        <rFont val="仿宋_GB2312"/>
        <charset val="134"/>
      </rPr>
      <t>产权归属：</t>
    </r>
    <r>
      <rPr>
        <sz val="10"/>
        <rFont val="仿宋_GB2312"/>
        <charset val="134"/>
      </rPr>
      <t xml:space="preserve">酒奠沟村股份经济合作社                   
</t>
    </r>
    <r>
      <rPr>
        <b/>
        <sz val="10"/>
        <rFont val="仿宋_GB2312"/>
        <charset val="134"/>
      </rPr>
      <t>后续管护：</t>
    </r>
    <r>
      <rPr>
        <sz val="10"/>
        <rFont val="仿宋_GB2312"/>
        <charset val="134"/>
      </rPr>
      <t xml:space="preserve">酒奠沟村股份经济合作社
</t>
    </r>
    <r>
      <rPr>
        <b/>
        <sz val="10"/>
        <rFont val="仿宋_GB2312"/>
        <charset val="134"/>
      </rPr>
      <t>联农带农机制：</t>
    </r>
    <r>
      <rPr>
        <sz val="10"/>
        <rFont val="仿宋_GB2312"/>
        <charset val="134"/>
      </rPr>
      <t xml:space="preserve"> 就业务工、收益分红                         
</t>
    </r>
    <r>
      <rPr>
        <b/>
        <sz val="10"/>
        <rFont val="仿宋_GB2312"/>
        <charset val="134"/>
      </rPr>
      <t>绩效目标：</t>
    </r>
    <r>
      <rPr>
        <sz val="10"/>
        <rFont val="仿宋_GB2312"/>
        <charset val="134"/>
      </rPr>
      <t>发展壮大集体经济，通过项目实施，带动群众务工5人，人均3000元，项目受益后群众分红资金不低于当年可分配收益总额的10%。</t>
    </r>
  </si>
  <si>
    <t>留凤关镇</t>
  </si>
  <si>
    <t>酒奠沟村</t>
  </si>
  <si>
    <t>留凤关镇人民政府</t>
  </si>
  <si>
    <t>庞龙</t>
  </si>
  <si>
    <t>2026年留凤关镇留凤关村12组林麝圈舍建设项目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</si>
  <si>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利用留凤关村12组废弃加油站建设标准化林麝养殖圈舍120间（长2米宽2米高2.5米），配备建设25</t>
    </r>
    <r>
      <rPr>
        <sz val="10"/>
        <rFont val="宋体"/>
        <charset val="134"/>
      </rPr>
      <t>㎡</t>
    </r>
    <r>
      <rPr>
        <sz val="10"/>
        <rFont val="仿宋_GB2312"/>
        <charset val="134"/>
      </rPr>
      <t>生产用房2间，建设排污设备，地下储存室20</t>
    </r>
    <r>
      <rPr>
        <sz val="10"/>
        <rFont val="宋体"/>
        <charset val="134"/>
      </rPr>
      <t>㎡</t>
    </r>
    <r>
      <rPr>
        <sz val="10"/>
        <rFont val="仿宋_GB2312"/>
        <charset val="134"/>
      </rPr>
      <t>，持续壮大村集体经济，带动本村群众发展林麝产业和务工，持续增加群众收入。</t>
    </r>
  </si>
  <si>
    <r>
      <rPr>
        <b/>
        <sz val="10"/>
        <rFont val="仿宋_GB2312"/>
        <charset val="134"/>
      </rPr>
      <t>产权归属：</t>
    </r>
    <r>
      <rPr>
        <sz val="10"/>
        <rFont val="仿宋_GB2312"/>
        <charset val="134"/>
      </rPr>
      <t xml:space="preserve">留凤关村股份经济合作社
</t>
    </r>
    <r>
      <rPr>
        <b/>
        <sz val="10"/>
        <rFont val="仿宋_GB2312"/>
        <charset val="134"/>
      </rPr>
      <t>后续管护：</t>
    </r>
    <r>
      <rPr>
        <sz val="10"/>
        <rFont val="仿宋_GB2312"/>
        <charset val="134"/>
      </rPr>
      <t xml:space="preserve">留凤关村股份经济合作社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改善林麝圈舍紧张的情况，发展壮大集体经济，为下一步扩大养殖规模奠定了基础，带动群众务工5人，人均收入3500元，预计年收益10万。项目受益后群众分红资金不低于当年可分配收益总额的10%。</t>
    </r>
  </si>
  <si>
    <t>留凤关村</t>
  </si>
  <si>
    <t>建筑材料、人工费</t>
  </si>
  <si>
    <t>2026年留凤关镇林麝养殖项目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</si>
  <si>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购买林麝幼崽40对，大力发展壮大林麝产业，提高村集体经济收入。其中，喇嘛泉村、榆林铺村、酒铺村、三岔村各10对。</t>
    </r>
  </si>
  <si>
    <t>2026年4-10月</t>
  </si>
  <si>
    <r>
      <rPr>
        <b/>
        <sz val="10"/>
        <rFont val="仿宋_GB2312"/>
        <charset val="134"/>
      </rPr>
      <t>产权归属：</t>
    </r>
    <r>
      <rPr>
        <sz val="10"/>
        <rFont val="仿宋_GB2312"/>
        <charset val="134"/>
      </rPr>
      <t xml:space="preserve">喇嘛泉村、榆林铺村、酒铺村、三岔村股份经济合作社 </t>
    </r>
    <r>
      <rPr>
        <b/>
        <sz val="10"/>
        <rFont val="仿宋_GB2312"/>
        <charset val="134"/>
      </rPr>
      <t xml:space="preserve">
后续管护：</t>
    </r>
    <r>
      <rPr>
        <sz val="10"/>
        <rFont val="仿宋_GB2312"/>
        <charset val="134"/>
      </rPr>
      <t xml:space="preserve">喇嘛泉村、榆林铺村、酒铺村、三岔村股份经济合作社 </t>
    </r>
    <r>
      <rPr>
        <b/>
        <sz val="10"/>
        <rFont val="仿宋_GB2312"/>
        <charset val="134"/>
      </rPr>
      <t xml:space="preserve">
联农带农机制：</t>
    </r>
    <r>
      <rPr>
        <sz val="10"/>
        <rFont val="仿宋_GB2312"/>
        <charset val="134"/>
      </rPr>
      <t xml:space="preserve">就业务工、收益分红  </t>
    </r>
    <r>
      <rPr>
        <b/>
        <sz val="10"/>
        <rFont val="仿宋_GB2312"/>
        <charset val="134"/>
      </rPr>
      <t xml:space="preserve">
绩效目标：预计</t>
    </r>
    <r>
      <rPr>
        <sz val="10"/>
        <rFont val="仿宋_GB2312"/>
        <charset val="134"/>
      </rPr>
      <t>带动群众务工20人，人均收入3500元，预计三年后年收益50万。项目受益后群众分红资金不低于当年可分配收益总额的10%。</t>
    </r>
  </si>
  <si>
    <t>喇嘛泉村、榆林铺村、酒铺村、三岔村</t>
  </si>
  <si>
    <t>2026年留凤关镇喇嘛泉村长坪村林麝养殖基地联建项目二期工程</t>
  </si>
  <si>
    <r>
      <rPr>
        <b/>
        <sz val="10"/>
        <rFont val="仿宋_GB2312"/>
        <charset val="134"/>
      </rPr>
      <t>经营方式：</t>
    </r>
    <r>
      <rPr>
        <sz val="10"/>
        <rFont val="仿宋_GB2312"/>
        <charset val="134"/>
      </rPr>
      <t xml:space="preserve">合作经营  </t>
    </r>
    <r>
      <rPr>
        <b/>
        <sz val="10"/>
        <rFont val="仿宋_GB2312"/>
        <charset val="134"/>
      </rPr>
      <t xml:space="preserve">
项目内容：</t>
    </r>
    <r>
      <rPr>
        <sz val="10"/>
        <rFont val="仿宋_GB2312"/>
        <charset val="134"/>
      </rPr>
      <t>在2025年留凤关镇喇嘛泉村长坪村林麝养殖基地联建项目东侧新建林麝圈57间，其中：窑洞式林麝圈12间（2m*2m*2.3m），标准化林麝圈45间（圈舍长2米宽2米高2.5米、跑场长4米宽2米），圈内进行水泥硬化，跑场使用砂夹石（其中跑场砖墙高1m，围网高4.5m，长4m），完善林麝基地内相关水电。同时，新硬化产业路长100米、宽4.5米、厚18CM，新修浆砌石挡墙三段，合计总方量150m</t>
    </r>
    <r>
      <rPr>
        <sz val="10"/>
        <rFont val="宋体"/>
        <charset val="134"/>
      </rPr>
      <t>³</t>
    </r>
    <r>
      <rPr>
        <sz val="10"/>
        <rFont val="仿宋_GB2312"/>
        <charset val="134"/>
      </rPr>
      <t>，新建地窖式储藏室（5m*3m*3.5m）一座。</t>
    </r>
  </si>
  <si>
    <r>
      <rPr>
        <b/>
        <sz val="10"/>
        <rFont val="仿宋_GB2312"/>
        <charset val="134"/>
      </rPr>
      <t>产权归属：</t>
    </r>
    <r>
      <rPr>
        <sz val="10"/>
        <rFont val="仿宋_GB2312"/>
        <charset val="134"/>
      </rPr>
      <t xml:space="preserve">喇嘛泉村股份经济合作社   
</t>
    </r>
    <r>
      <rPr>
        <b/>
        <sz val="10"/>
        <rFont val="仿宋_GB2312"/>
        <charset val="134"/>
      </rPr>
      <t>后续管护：</t>
    </r>
    <r>
      <rPr>
        <sz val="10"/>
        <rFont val="仿宋_GB2312"/>
        <charset val="134"/>
      </rPr>
      <t xml:space="preserve">喇嘛泉村股份经济合作社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发展壮大集体经济，持续增加群众收入，带动群众务工3人，人均增收3000元，2026年预计年收益5万元。项目受益后群众分红资金不低于当年可分配收益总额的10%。</t>
    </r>
  </si>
  <si>
    <t>喇嘛泉村</t>
  </si>
  <si>
    <t>2026年凤州镇马鞍山村林麝养殖项目</t>
  </si>
  <si>
    <r>
      <t>经营方式：</t>
    </r>
    <r>
      <rPr>
        <sz val="10"/>
        <rFont val="仿宋_GB2312"/>
        <charset val="134"/>
      </rPr>
      <t>自主经营</t>
    </r>
    <r>
      <rPr>
        <b/>
        <sz val="10"/>
        <rFont val="仿宋_GB2312"/>
        <charset val="134"/>
      </rPr>
      <t xml:space="preserve">
项目内容：</t>
    </r>
    <r>
      <rPr>
        <sz val="10"/>
        <rFont val="仿宋_GB2312"/>
        <charset val="134"/>
      </rPr>
      <t>计划购买林麝20对，由村集体经济进行 养殖。</t>
    </r>
  </si>
  <si>
    <r>
      <rPr>
        <b/>
        <sz val="10"/>
        <rFont val="仿宋_GB2312"/>
        <charset val="134"/>
      </rPr>
      <t>产权归属：</t>
    </r>
    <r>
      <rPr>
        <sz val="10"/>
        <rFont val="仿宋_GB2312"/>
        <charset val="134"/>
      </rPr>
      <t xml:space="preserve">马鞍山村股份经济合作社
</t>
    </r>
    <r>
      <rPr>
        <b/>
        <sz val="10"/>
        <rFont val="仿宋_GB2312"/>
        <charset val="134"/>
      </rPr>
      <t>后续管护：</t>
    </r>
    <r>
      <rPr>
        <sz val="10"/>
        <rFont val="仿宋_GB2312"/>
        <charset val="134"/>
      </rPr>
      <t xml:space="preserve">马鞍山村股份经济合作社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 xml:space="preserve">带动群众务工5人，其中脱贫户1人，人均增收2000元；第二年林麝预计产崽6头，收益20万元左右，收益按照7:2:1比例进行分红。
</t>
    </r>
  </si>
  <si>
    <t>马鞍山村</t>
  </si>
  <si>
    <t>10</t>
  </si>
  <si>
    <t>35</t>
  </si>
  <si>
    <t>100</t>
  </si>
  <si>
    <t>325</t>
  </si>
  <si>
    <t>2026年平木镇林麝养殖项目</t>
  </si>
  <si>
    <r>
      <rPr>
        <b/>
        <sz val="10"/>
        <rFont val="仿宋_GB2312"/>
        <charset val="134"/>
      </rPr>
      <t>经营方式：</t>
    </r>
    <r>
      <rPr>
        <sz val="10"/>
        <rFont val="仿宋_GB2312"/>
        <charset val="134"/>
      </rPr>
      <t xml:space="preserve">合作经营
</t>
    </r>
    <r>
      <rPr>
        <b/>
        <sz val="10"/>
        <rFont val="仿宋_GB2312"/>
        <charset val="134"/>
      </rPr>
      <t>合作方：</t>
    </r>
    <r>
      <rPr>
        <sz val="10"/>
        <rFont val="仿宋_GB2312"/>
        <charset val="134"/>
      </rPr>
      <t xml:space="preserve">陕西瑞凤香业科技股份有限公司
</t>
    </r>
    <r>
      <rPr>
        <b/>
        <sz val="10"/>
        <rFont val="仿宋_GB2312"/>
        <charset val="134"/>
      </rPr>
      <t>项目内容：</t>
    </r>
    <r>
      <rPr>
        <sz val="10"/>
        <rFont val="仿宋_GB2312"/>
        <charset val="134"/>
      </rPr>
      <t>购买林麝80只；其中杨河村、东庄村、西山村、平木村各20只。</t>
    </r>
  </si>
  <si>
    <t>2026年3-9月</t>
  </si>
  <si>
    <r>
      <rPr>
        <b/>
        <sz val="10"/>
        <rFont val="仿宋_GB2312"/>
        <charset val="134"/>
      </rPr>
      <t>产权归属：</t>
    </r>
    <r>
      <rPr>
        <sz val="10"/>
        <rFont val="仿宋_GB2312"/>
        <charset val="134"/>
      </rPr>
      <t>杨河村、东庄村、西山村、平木村股份经济合作社</t>
    </r>
    <r>
      <rPr>
        <b/>
        <sz val="10"/>
        <rFont val="仿宋_GB2312"/>
        <charset val="134"/>
      </rPr>
      <t xml:space="preserve">
后续管护：</t>
    </r>
    <r>
      <rPr>
        <sz val="10"/>
        <rFont val="仿宋_GB2312"/>
        <charset val="134"/>
      </rPr>
      <t>杨河村、东庄村、西山村、平木村股份经济合作社</t>
    </r>
    <r>
      <rPr>
        <b/>
        <sz val="10"/>
        <rFont val="仿宋_GB2312"/>
        <charset val="134"/>
      </rPr>
      <t xml:space="preserve">
联农带农机制：</t>
    </r>
    <r>
      <rPr>
        <sz val="10"/>
        <rFont val="仿宋_GB2312"/>
        <charset val="134"/>
      </rPr>
      <t>就业务工、收益分红</t>
    </r>
    <r>
      <rPr>
        <b/>
        <sz val="10"/>
        <rFont val="仿宋_GB2312"/>
        <charset val="134"/>
      </rPr>
      <t xml:space="preserve">
绩效目标：</t>
    </r>
    <r>
      <rPr>
        <sz val="10"/>
        <rFont val="仿宋_GB2312"/>
        <charset val="134"/>
      </rPr>
      <t>项目实施后带动务工就业20人，预计有效增加村集体经济收益40万元以上。项目收益后，村集体经济联合社与下属公司按照7:3进行收益分配；村集体收益按照7：2：1的比例使用，70%用于村集体扩大生产和发展公益事业以及公共管理费用，20%用于全体社员分红且实行差异化分红，10%用于风险基金规避经营风险。</t>
    </r>
  </si>
  <si>
    <t>杨河村、东庄村、西山村、平木村</t>
  </si>
  <si>
    <t>2026年平木镇平木村林麝基地建设项目一期</t>
  </si>
  <si>
    <r>
      <rPr>
        <b/>
        <sz val="10"/>
        <rFont val="仿宋_GB2312"/>
        <charset val="134"/>
      </rPr>
      <t>经营方式：</t>
    </r>
    <r>
      <rPr>
        <sz val="10"/>
        <rFont val="仿宋_GB2312"/>
        <charset val="134"/>
      </rPr>
      <t xml:space="preserve">合作经营
</t>
    </r>
    <r>
      <rPr>
        <b/>
        <sz val="10"/>
        <rFont val="仿宋_GB2312"/>
        <charset val="134"/>
      </rPr>
      <t>项目内容：</t>
    </r>
    <r>
      <rPr>
        <sz val="10"/>
        <rFont val="仿宋_GB2312"/>
        <charset val="134"/>
      </rPr>
      <t>建设标准化林麝养殖圈舍200间，砖混结构，规格为2*6米，养殖通道600平方米，硬化晾晒场200平方米；建设砖混饲料仓库，规格为5*3*2.8米；配套建设大门、围墙、给排水等相关附属设施。</t>
    </r>
  </si>
  <si>
    <r>
      <rPr>
        <b/>
        <sz val="10"/>
        <rFont val="仿宋_GB2312"/>
        <charset val="134"/>
      </rPr>
      <t>产权归属：</t>
    </r>
    <r>
      <rPr>
        <sz val="10"/>
        <rFont val="仿宋_GB2312"/>
        <charset val="134"/>
      </rPr>
      <t>平木村股份经济合作社</t>
    </r>
    <r>
      <rPr>
        <b/>
        <sz val="10"/>
        <rFont val="仿宋_GB2312"/>
        <charset val="134"/>
      </rPr>
      <t xml:space="preserve">
后续管护：</t>
    </r>
    <r>
      <rPr>
        <sz val="10"/>
        <rFont val="仿宋_GB2312"/>
        <charset val="134"/>
      </rPr>
      <t>平木村股份经济合作社</t>
    </r>
    <r>
      <rPr>
        <b/>
        <sz val="10"/>
        <rFont val="仿宋_GB2312"/>
        <charset val="134"/>
      </rPr>
      <t xml:space="preserve">
联农带农机制：</t>
    </r>
    <r>
      <rPr>
        <sz val="10"/>
        <rFont val="仿宋_GB2312"/>
        <charset val="134"/>
      </rPr>
      <t>就业务工、收益分红</t>
    </r>
    <r>
      <rPr>
        <b/>
        <sz val="10"/>
        <rFont val="仿宋_GB2312"/>
        <charset val="134"/>
      </rPr>
      <t xml:space="preserve">
绩效目标：</t>
    </r>
    <r>
      <rPr>
        <sz val="10"/>
        <rFont val="仿宋_GB2312"/>
        <charset val="134"/>
      </rPr>
      <t>该项目实施后，可带动群众就业务工63人，其中脱贫户25人，人均增收2000元；发展村集体经济，三年后预计年收入20万元，村集体经济与脱贫户按7：3进行收益分配。</t>
    </r>
  </si>
  <si>
    <t>烧锅庄</t>
  </si>
  <si>
    <t>材料采购、设备采购、项目建设、工费支出</t>
  </si>
  <si>
    <t>2026年平木镇杨河村林麝圈建设项目一期</t>
  </si>
  <si>
    <r>
      <rPr>
        <b/>
        <sz val="10"/>
        <rFont val="仿宋_GB2312"/>
        <charset val="134"/>
      </rPr>
      <t>经营方式：</t>
    </r>
    <r>
      <rPr>
        <sz val="10"/>
        <rFont val="仿宋_GB2312"/>
        <charset val="134"/>
      </rPr>
      <t xml:space="preserve">合作经营
</t>
    </r>
    <r>
      <rPr>
        <b/>
        <sz val="10"/>
        <rFont val="仿宋_GB2312"/>
        <charset val="134"/>
      </rPr>
      <t>合作方式：</t>
    </r>
    <r>
      <rPr>
        <sz val="10"/>
        <rFont val="仿宋_GB2312"/>
        <charset val="134"/>
      </rPr>
      <t xml:space="preserve">村企合作经营
</t>
    </r>
    <r>
      <rPr>
        <b/>
        <sz val="10"/>
        <rFont val="仿宋_GB2312"/>
        <charset val="134"/>
      </rPr>
      <t>项目内容：</t>
    </r>
    <r>
      <rPr>
        <sz val="10"/>
        <rFont val="仿宋_GB2312"/>
        <charset val="134"/>
      </rPr>
      <t>建设标准化林麝养殖圈舍200间，砖混结构，规格为1.5*3*2.1米；硬化养殖通道及活动场地1100平方米，硬化晾晒场200平方米；建设砖混饲料仓库，规格为5*3*2.8米；配套建给排水等相关附属设施。</t>
    </r>
  </si>
  <si>
    <r>
      <rPr>
        <b/>
        <sz val="10"/>
        <rFont val="仿宋_GB2312"/>
        <charset val="134"/>
      </rPr>
      <t>产权归属:</t>
    </r>
    <r>
      <rPr>
        <sz val="10"/>
        <rFont val="仿宋_GB2312"/>
        <charset val="134"/>
      </rPr>
      <t xml:space="preserve">杨河村股份经济合作社
</t>
    </r>
    <r>
      <rPr>
        <b/>
        <sz val="10"/>
        <rFont val="仿宋_GB2312"/>
        <charset val="134"/>
      </rPr>
      <t>后续管护：</t>
    </r>
    <r>
      <rPr>
        <sz val="10"/>
        <rFont val="仿宋_GB2312"/>
        <charset val="134"/>
      </rPr>
      <t>杨河村股份经济合作社</t>
    </r>
    <r>
      <rPr>
        <b/>
        <sz val="10"/>
        <rFont val="仿宋_GB2312"/>
        <charset val="134"/>
      </rPr>
      <t xml:space="preserve">
带贫减贫机制：</t>
    </r>
    <r>
      <rPr>
        <sz val="10"/>
        <rFont val="仿宋_GB2312"/>
        <charset val="134"/>
      </rPr>
      <t>就业务工、带动生产、收益分红</t>
    </r>
    <r>
      <rPr>
        <b/>
        <sz val="10"/>
        <rFont val="仿宋_GB2312"/>
        <charset val="134"/>
      </rPr>
      <t xml:space="preserve">
绩效目标：</t>
    </r>
    <r>
      <rPr>
        <sz val="10"/>
        <rFont val="仿宋_GB2312"/>
        <charset val="134"/>
      </rPr>
      <t>项目实施后带动务工就业11人，其中脱贫户8人，监测户1户3人；发展村集体经济：采用“固定收益＋生产分红”的形式，企业每年收入固定租金10万元，村集体使用林麝入股，每年进行收益分红；项目收益后，村集体按照7：2：1的比例使用，70%用于村集体扩大生产和发展公益事业以及公共管理费用，20%用于全体社员分红且实行差异化分红，10%用于风险基金规避经营风险。</t>
    </r>
  </si>
  <si>
    <t>杨河村</t>
  </si>
  <si>
    <t>2026年平木镇寺河村万羽蛋鸡养殖基地项目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</si>
  <si>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在寺河村二组建设蛋鸡养殖场1处。
1.规划设施农用地3亩，鸡舍占地972平方米，剩余消毒设施占1074平方米，鸡舍为实心砖墙、树脂瓦、钢梁、塑钢窗；2.建设长66米、宽12米、高3.5米的鸡舍1栋，笼架4层3列，每组28列，单组笼长1950米米、深340米米、高370米米，上提5笼门。配备自动喂料、自动饮水、自动清粪、自动集蛋、智能照明、通风降温系统；3.蛋鸡场四周新建隔离栅栏。</t>
    </r>
  </si>
  <si>
    <t>2026年2-10月</t>
  </si>
  <si>
    <r>
      <rPr>
        <b/>
        <sz val="10"/>
        <rFont val="仿宋_GB2312"/>
        <charset val="134"/>
      </rPr>
      <t>产权归属：</t>
    </r>
    <r>
      <rPr>
        <sz val="10"/>
        <rFont val="仿宋_GB2312"/>
        <charset val="134"/>
      </rPr>
      <t>寺河村股份经济合作社</t>
    </r>
    <r>
      <rPr>
        <b/>
        <sz val="10"/>
        <rFont val="仿宋_GB2312"/>
        <charset val="134"/>
      </rPr>
      <t xml:space="preserve">
后续管护：</t>
    </r>
    <r>
      <rPr>
        <sz val="10"/>
        <rFont val="仿宋_GB2312"/>
        <charset val="134"/>
      </rPr>
      <t>寺河村股份经济合作社</t>
    </r>
    <r>
      <rPr>
        <b/>
        <sz val="10"/>
        <rFont val="仿宋_GB2312"/>
        <charset val="134"/>
      </rPr>
      <t xml:space="preserve">
联农带农机制：</t>
    </r>
    <r>
      <rPr>
        <sz val="10"/>
        <rFont val="仿宋_GB2312"/>
        <charset val="134"/>
      </rPr>
      <t>就业务工、带动生产、收益分红</t>
    </r>
    <r>
      <rPr>
        <b/>
        <sz val="10"/>
        <rFont val="仿宋_GB2312"/>
        <charset val="134"/>
      </rPr>
      <t xml:space="preserve">
绩效目标：</t>
    </r>
    <r>
      <rPr>
        <sz val="10"/>
        <rFont val="仿宋_GB2312"/>
        <charset val="134"/>
      </rPr>
      <t>预计带动群众就业务工10人，其中脱贫户3人，人均增收2000元；发展村集体经济，预计年收入35万元，淘汰蛋鸡年计提收入2万元，村集体经济与农户按7：3进行收益分配。村集体年收25万元，收益10万元，脱贫户(含监测对象)共收益1.40万元，户均增收202元。</t>
    </r>
  </si>
  <si>
    <t>寺河村</t>
  </si>
  <si>
    <t>2026年河口镇沙坝村林麝养殖项目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</si>
  <si>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修建1.5m*2m*2m砖混结构圈舍25间、1.8m*2m*2m砖混结构圈舍25间、3.2m*6m彩钢饲草用房3间，利用林下空间围建林麝跑场约2亩，完善修建化粪池、改造水电、购买林麝养殖工具等配套设施；购买林麝30只。</t>
    </r>
  </si>
  <si>
    <r>
      <rPr>
        <b/>
        <sz val="10"/>
        <rFont val="仿宋_GB2312"/>
        <charset val="134"/>
      </rPr>
      <t>产权归属：</t>
    </r>
    <r>
      <rPr>
        <sz val="10"/>
        <rFont val="仿宋_GB2312"/>
        <charset val="134"/>
      </rPr>
      <t xml:space="preserve">沙坝村股份经济合作社
</t>
    </r>
    <r>
      <rPr>
        <b/>
        <sz val="10"/>
        <rFont val="仿宋_GB2312"/>
        <charset val="134"/>
      </rPr>
      <t>后续管护：</t>
    </r>
    <r>
      <rPr>
        <sz val="10"/>
        <rFont val="仿宋_GB2312"/>
        <charset val="134"/>
      </rPr>
      <t xml:space="preserve">沙坝村股份经济合作社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项目建成收益后，村集体经济预计每年可增加收益5万元，村集体经济与脱贫户按7:3进行收益分配，提供就业岗位5个。</t>
    </r>
  </si>
  <si>
    <t>河口镇</t>
  </si>
  <si>
    <t>沙坝村</t>
  </si>
  <si>
    <t>河口镇人民政府</t>
  </si>
  <si>
    <t>材料采购、项目建设、人工费、林麝购买</t>
  </si>
  <si>
    <t>杨俊林</t>
  </si>
  <si>
    <t>2026年河口镇林麝养殖项目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</si>
  <si>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购买林麝46只，发展壮大村集体经济。其中岩湾村购买林麝10只，其中成年母麝（1.5岁）3只、成年公麝（2.5岁）1只、公麝幼崽2只、母麝幼崽4只；陈家岔购买林麝20只，其中成年母麝（1.5岁）3只、成年公麝（2.5岁）2只、公麝幼崽5只、林麝幼崽5对；石鸭子村购买林麝16只，其中成年母麝（1.5岁）3只、成年公麝（2.5岁）2只、公麝幼崽5只、林麝幼崽3对。</t>
    </r>
  </si>
  <si>
    <r>
      <rPr>
        <b/>
        <sz val="10"/>
        <rFont val="仿宋_GB2312"/>
        <charset val="134"/>
      </rPr>
      <t>产权归属：</t>
    </r>
    <r>
      <rPr>
        <sz val="10"/>
        <rFont val="仿宋_GB2312"/>
        <charset val="134"/>
      </rPr>
      <t xml:space="preserve">岩湾村、陈家岔村、石鸭子村股份经济合作社
</t>
    </r>
    <r>
      <rPr>
        <b/>
        <sz val="10"/>
        <rFont val="仿宋_GB2312"/>
        <charset val="134"/>
      </rPr>
      <t>后续管护：</t>
    </r>
    <r>
      <rPr>
        <sz val="10"/>
        <rFont val="仿宋_GB2312"/>
        <charset val="134"/>
      </rPr>
      <t xml:space="preserve">岩湾村、陈家岔村、石鸭子村股份经济合作社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岩湾村投资51.3万元，陈家岔村投资72.6万元，，石鸭子村投资58.6万元，项目建成收益后，村集体经济预计每年可增加收益40万元，村集体经济与脱贫户按7:3进行收益分配，提供就业岗位6个。</t>
    </r>
  </si>
  <si>
    <t>岩湾村、陈家岔村、石鸭子村</t>
  </si>
  <si>
    <t>2026年河口镇核桃坝村林麝养殖项目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</si>
  <si>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修建2m*2m*2.5m砖混结构圈舍50间，修建4m*5m彩钢饲草用房3间，利用周边林地圈建林麝跑场约2亩，完善修建化粪池、改造水电、购买林麝养殖工具等配套设施；购买林麝20只。</t>
    </r>
  </si>
  <si>
    <r>
      <rPr>
        <b/>
        <sz val="10"/>
        <rFont val="仿宋_GB2312"/>
        <charset val="134"/>
      </rPr>
      <t>产权归属：</t>
    </r>
    <r>
      <rPr>
        <sz val="10"/>
        <rFont val="仿宋_GB2312"/>
        <charset val="134"/>
      </rPr>
      <t xml:space="preserve">核桃坝村股份经济合作社
</t>
    </r>
    <r>
      <rPr>
        <b/>
        <sz val="10"/>
        <rFont val="仿宋_GB2312"/>
        <charset val="134"/>
      </rPr>
      <t>后续管护：</t>
    </r>
    <r>
      <rPr>
        <sz val="10"/>
        <rFont val="仿宋_GB2312"/>
        <charset val="134"/>
      </rPr>
      <t xml:space="preserve">核桃坝村股份经济合作社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项目建成收益后，村集体经济预计每年可增加收益6万元，村集体经济与脱贫户按7:3进行收益分配，提供就业岗位10个。</t>
    </r>
  </si>
  <si>
    <t>核桃坝村</t>
  </si>
  <si>
    <t>2026年双石铺镇安沟村林麝圈舍修建项目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</si>
  <si>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在安沟村六七组建设林麝圈舍100间，饲料间3间，配套完善水、电、线等基础设施。</t>
    </r>
  </si>
  <si>
    <r>
      <rPr>
        <b/>
        <sz val="10"/>
        <rFont val="仿宋_GB2312"/>
        <charset val="134"/>
      </rPr>
      <t>产权归属：</t>
    </r>
    <r>
      <rPr>
        <sz val="10"/>
        <rFont val="仿宋_GB2312"/>
        <charset val="134"/>
      </rPr>
      <t xml:space="preserve">安沟村股份经济合作社
</t>
    </r>
    <r>
      <rPr>
        <b/>
        <sz val="10"/>
        <rFont val="仿宋_GB2312"/>
        <charset val="134"/>
      </rPr>
      <t>后续管护：</t>
    </r>
    <r>
      <rPr>
        <sz val="10"/>
        <rFont val="仿宋_GB2312"/>
        <charset val="134"/>
      </rPr>
      <t xml:space="preserve">安沟村股份经济合作社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通过林麝养殖项目增加村集体经济收入，带动村民增收致富。</t>
    </r>
  </si>
  <si>
    <t>双石铺镇</t>
  </si>
  <si>
    <t>安沟村</t>
  </si>
  <si>
    <t>双石铺镇人民政府</t>
  </si>
  <si>
    <t>购买各类建设材料、人工费、工程机械使用费</t>
  </si>
  <si>
    <t>王少华</t>
  </si>
  <si>
    <t>③水产养殖业发展</t>
  </si>
  <si>
    <t>2026年坪坎镇银母寺村阴家沟水产养殖项目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</si>
  <si>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在银母寺村三组阴家沟林麝养殖基地旁边修建鱼塘约1100m</t>
    </r>
    <r>
      <rPr>
        <sz val="10"/>
        <rFont val="SimSun"/>
        <charset val="134"/>
      </rPr>
      <t>³</t>
    </r>
    <r>
      <rPr>
        <sz val="10"/>
        <rFont val="仿宋_GB2312"/>
        <charset val="134"/>
      </rPr>
      <t>（长30m,宽15m,深2.6m），分四区域养殖鱼虾，铺设排水管网80m,鱼塘内部铺设防渗膜四周布置铁丝围网，建设20</t>
    </r>
    <r>
      <rPr>
        <sz val="10"/>
        <rFont val="宋体"/>
        <charset val="134"/>
      </rPr>
      <t>㎡</t>
    </r>
    <r>
      <rPr>
        <sz val="10"/>
        <rFont val="仿宋_GB2312"/>
        <charset val="134"/>
      </rPr>
      <t>饲料库板房2间，塘内设置太阳能增氧机1套，风送投料机1台，水泵1套，鱼塘加热器1套，水质监测仪1套，消毒喷药机1台，起网机1套，塑料鱼框20个，投放鱼苗1000尾，虾苗1000尾。</t>
    </r>
  </si>
  <si>
    <r>
      <rPr>
        <b/>
        <sz val="10"/>
        <rFont val="仿宋_GB2312"/>
        <charset val="134"/>
      </rPr>
      <t>产权归属</t>
    </r>
    <r>
      <rPr>
        <sz val="10"/>
        <rFont val="仿宋_GB2312"/>
        <charset val="134"/>
      </rPr>
      <t xml:space="preserve">：银母寺村股份经济合作社
</t>
    </r>
    <r>
      <rPr>
        <b/>
        <sz val="10"/>
        <rFont val="仿宋_GB2312"/>
        <charset val="134"/>
      </rPr>
      <t>后续管护：</t>
    </r>
    <r>
      <rPr>
        <sz val="10"/>
        <rFont val="仿宋_GB2312"/>
        <charset val="134"/>
      </rPr>
      <t xml:space="preserve">银母寺村股份经济合作社
</t>
    </r>
    <r>
      <rPr>
        <b/>
        <sz val="10"/>
        <rFont val="仿宋_GB2312"/>
        <charset val="134"/>
      </rPr>
      <t>联农带农机制：</t>
    </r>
    <r>
      <rPr>
        <sz val="10"/>
        <rFont val="仿宋_GB2312"/>
        <charset val="134"/>
      </rPr>
      <t xml:space="preserve">就近务工、收益分红
</t>
    </r>
    <r>
      <rPr>
        <b/>
        <sz val="10"/>
        <rFont val="仿宋_GB2312"/>
        <charset val="134"/>
      </rPr>
      <t>绩效目标：</t>
    </r>
    <r>
      <rPr>
        <sz val="10"/>
        <rFont val="仿宋_GB2312"/>
        <charset val="134"/>
      </rPr>
      <t>项目建成后通过卖鱼虾等，每年可使村集体经济增收4万余元，可吸纳本村2-3人长期在内务工，收益盈利可为全村130余户群众进行分红。</t>
    </r>
  </si>
  <si>
    <t>坪坎镇</t>
  </si>
  <si>
    <t>银母寺村</t>
  </si>
  <si>
    <t>坪坎镇人民政府</t>
  </si>
  <si>
    <t>工程建设、材料采购、劳务报酬</t>
  </si>
  <si>
    <t>刘佳</t>
  </si>
  <si>
    <t>2026年凤州镇国安寺村稻渔混养项目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</si>
  <si>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在现有10亩水稻田的基础上，拓展建设50亩水稻田，配套育苗房1间、水稻插秧机1台、水稻联合收割机1台、水稻脱粒机1台、移动式粮食烘干机1台、装载机1辆、仓储用房1间。</t>
    </r>
  </si>
  <si>
    <r>
      <rPr>
        <b/>
        <sz val="10"/>
        <rFont val="仿宋_GB2312"/>
        <charset val="134"/>
      </rPr>
      <t>产权归属：</t>
    </r>
    <r>
      <rPr>
        <sz val="10"/>
        <rFont val="仿宋_GB2312"/>
        <charset val="134"/>
      </rPr>
      <t xml:space="preserve">国安寺村股份经济合作社
</t>
    </r>
    <r>
      <rPr>
        <b/>
        <sz val="10"/>
        <rFont val="仿宋_GB2312"/>
        <charset val="134"/>
      </rPr>
      <t>后续管护：</t>
    </r>
    <r>
      <rPr>
        <sz val="10"/>
        <rFont val="仿宋_GB2312"/>
        <charset val="134"/>
      </rPr>
      <t xml:space="preserve">国安寺村股份经济合作社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国安寺村集体股份经济联合社根据项目资金使用规模，60亩稻渔供养田预计年产稻谷3.6万斤，预计产值18万元，年产水产品1.8万斤，预计产值15万元。吸引部分青壮年劳力返乡参与农业生产，带动农资销售、农机维修等相关产业发展，增加就业岗位8-10个，劳务人员全部雇佣本镇人员。</t>
    </r>
  </si>
  <si>
    <t>国安寺村</t>
  </si>
  <si>
    <t>材料采购、项目建设、人工费</t>
  </si>
  <si>
    <t>2.加工流通项目</t>
  </si>
  <si>
    <t>②加工业</t>
  </si>
  <si>
    <t>2026年唐藏镇李家庄村苹果储藏包装车间改扩建项目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</si>
  <si>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对李家庄村一组苹果分拣包装车间进行改扩建。包括：1.新建加工分拣棚70平方米；2.购置果品储藏铁框150个，周转筐300个；3.修建浆砌石挡墙1处（长20米，均宽1米，高4米）。</t>
    </r>
  </si>
  <si>
    <r>
      <rPr>
        <b/>
        <sz val="10"/>
        <rFont val="仿宋_GB2312"/>
        <charset val="134"/>
      </rPr>
      <t>产权归属：</t>
    </r>
    <r>
      <rPr>
        <sz val="10"/>
        <rFont val="仿宋_GB2312"/>
        <charset val="134"/>
      </rPr>
      <t xml:space="preserve">李家庄村股份经济合作社
</t>
    </r>
    <r>
      <rPr>
        <b/>
        <sz val="10"/>
        <rFont val="仿宋_GB2312"/>
        <charset val="134"/>
      </rPr>
      <t>后续管护：</t>
    </r>
    <r>
      <rPr>
        <sz val="10"/>
        <rFont val="仿宋_GB2312"/>
        <charset val="134"/>
      </rPr>
      <t xml:space="preserve">李家庄村股份经济合作社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通过项目实施，预计带动群众务工就业20人，其中脱贫户10人，人均增收3000元，村集体经济增收2万元。</t>
    </r>
  </si>
  <si>
    <t>李家庄村</t>
  </si>
  <si>
    <t>配套设施购买、项目建设、工费支出</t>
  </si>
  <si>
    <t>2026年双石铺镇安沟村花椒烘干厂配套设施项目</t>
  </si>
  <si>
    <r>
      <rPr>
        <b/>
        <sz val="10"/>
        <rFont val="仿宋_GB2312"/>
        <charset val="134"/>
      </rPr>
      <t>经营方式：</t>
    </r>
    <r>
      <rPr>
        <sz val="10"/>
        <rFont val="仿宋_GB2312"/>
        <charset val="134"/>
      </rPr>
      <t>自主经营</t>
    </r>
    <r>
      <rPr>
        <b/>
        <sz val="10"/>
        <rFont val="仿宋_GB2312"/>
        <charset val="134"/>
      </rPr>
      <t xml:space="preserve">
项目内容：</t>
    </r>
    <r>
      <rPr>
        <sz val="10"/>
        <rFont val="仿宋_GB2312"/>
        <charset val="134"/>
      </rPr>
      <t>购置1台爬爬机，2台优盾高科空气能烘干机（大型），卷扬机1台，电风车2台，花椒色选机1台，手推车2辆，打包机2台，换气、排水等设施，烘干厂顶部改造324平方米。</t>
    </r>
  </si>
  <si>
    <r>
      <rPr>
        <b/>
        <sz val="10"/>
        <rFont val="仿宋_GB2312"/>
        <charset val="134"/>
      </rPr>
      <t>产权归属：</t>
    </r>
    <r>
      <rPr>
        <sz val="10"/>
        <rFont val="仿宋_GB2312"/>
        <charset val="134"/>
      </rPr>
      <t xml:space="preserve">安沟村股份经济合作社
</t>
    </r>
    <r>
      <rPr>
        <b/>
        <sz val="10"/>
        <rFont val="仿宋_GB2312"/>
        <charset val="134"/>
      </rPr>
      <t>后续管护：</t>
    </r>
    <r>
      <rPr>
        <sz val="10"/>
        <rFont val="仿宋_GB2312"/>
        <charset val="134"/>
      </rPr>
      <t xml:space="preserve">安沟村股份经济合作社     
</t>
    </r>
    <r>
      <rPr>
        <b/>
        <sz val="10"/>
        <rFont val="仿宋_GB2312"/>
        <charset val="134"/>
      </rPr>
      <t>绩效目标：</t>
    </r>
    <r>
      <rPr>
        <sz val="10"/>
        <rFont val="仿宋_GB2312"/>
        <charset val="134"/>
      </rPr>
      <t>依托原花椒烘干厂，购置烘干机，爬爬机等，为70户脱贫户、316户一般户，提供花椒烘干筛选服务和色选服务；利用烘干厂场地，提升农产品价值，引进花椒收购商户，推进花椒销售，延长农产品供应。</t>
    </r>
  </si>
  <si>
    <t>购买设备费用，安装调试费用，人工费用</t>
  </si>
  <si>
    <t>2026年河口镇河口村中药材加工厂车间提升项目</t>
  </si>
  <si>
    <r>
      <rPr>
        <b/>
        <sz val="10"/>
        <rFont val="仿宋_GB2312"/>
        <charset val="134"/>
      </rPr>
      <t>经营方式：</t>
    </r>
    <r>
      <rPr>
        <sz val="10"/>
        <rFont val="仿宋_GB2312"/>
        <charset val="134"/>
      </rPr>
      <t xml:space="preserve">自主经营
</t>
    </r>
    <r>
      <rPr>
        <b/>
        <sz val="10"/>
        <rFont val="仿宋_GB2312"/>
        <charset val="134"/>
      </rPr>
      <t>项目内容：</t>
    </r>
    <r>
      <rPr>
        <sz val="10"/>
        <rFont val="仿宋_GB2312"/>
        <charset val="134"/>
      </rPr>
      <t>改造1875</t>
    </r>
    <r>
      <rPr>
        <sz val="10"/>
        <rFont val="宋体"/>
        <charset val="134"/>
      </rPr>
      <t>㎡</t>
    </r>
    <r>
      <rPr>
        <sz val="10"/>
        <rFont val="仿宋_GB2312"/>
        <charset val="134"/>
      </rPr>
      <t>中药材加工厂车间墙体及房顶，安装厚10cm彩钢瓦，配套空调压缩机4台及相关设施，解决空气潮湿造成的药材发霉等问题。</t>
    </r>
  </si>
  <si>
    <r>
      <rPr>
        <b/>
        <sz val="10"/>
        <rFont val="仿宋_GB2312"/>
        <charset val="134"/>
      </rPr>
      <t>产权归属：</t>
    </r>
    <r>
      <rPr>
        <sz val="10"/>
        <rFont val="仿宋_GB2312"/>
        <charset val="134"/>
      </rPr>
      <t xml:space="preserve">河口村股份经济合作社
</t>
    </r>
    <r>
      <rPr>
        <b/>
        <sz val="10"/>
        <rFont val="仿宋_GB2312"/>
        <charset val="134"/>
      </rPr>
      <t>后续管护：</t>
    </r>
    <r>
      <rPr>
        <sz val="10"/>
        <rFont val="仿宋_GB2312"/>
        <charset val="134"/>
      </rPr>
      <t xml:space="preserve">河口村股份经济合作社
</t>
    </r>
    <r>
      <rPr>
        <b/>
        <sz val="10"/>
        <rFont val="仿宋_GB2312"/>
        <charset val="134"/>
      </rPr>
      <t>联农带农机制</t>
    </r>
    <r>
      <rPr>
        <sz val="10"/>
        <rFont val="仿宋_GB2312"/>
        <charset val="134"/>
      </rPr>
      <t xml:space="preserve">：就业务工、收益分红
</t>
    </r>
    <r>
      <rPr>
        <b/>
        <sz val="10"/>
        <rFont val="仿宋_GB2312"/>
        <charset val="134"/>
      </rPr>
      <t>绩效目标：</t>
    </r>
    <r>
      <rPr>
        <sz val="10"/>
        <rFont val="仿宋_GB2312"/>
        <charset val="134"/>
      </rPr>
      <t>项目建成投用后，村集体经济预计年增收100余万元，村集体经济与脱贫户按8:2进行收益分配，提供就业岗位10个，同时带动全镇中药材产业发展。</t>
    </r>
  </si>
  <si>
    <t>河口村</t>
  </si>
  <si>
    <t>5.金融保险配套项目</t>
  </si>
  <si>
    <t>①小额贷款贴息</t>
  </si>
  <si>
    <t>2026年凤县小额信贷贴息项目</t>
  </si>
  <si>
    <r>
      <rPr>
        <b/>
        <sz val="10"/>
        <rFont val="仿宋_GB2312"/>
        <charset val="134"/>
      </rPr>
      <t>项目内容：</t>
    </r>
    <r>
      <rPr>
        <sz val="10"/>
        <rFont val="仿宋_GB2312"/>
        <charset val="134"/>
      </rPr>
      <t>为脱贫人口小额信贷余额户发放贴息资金200万元。</t>
    </r>
  </si>
  <si>
    <t>2026年3-12月</t>
  </si>
  <si>
    <r>
      <rPr>
        <b/>
        <sz val="10"/>
        <rFont val="仿宋_GB2312"/>
        <charset val="134"/>
      </rPr>
      <t>绩效目标：</t>
    </r>
    <r>
      <rPr>
        <sz val="10"/>
        <rFont val="仿宋_GB2312"/>
        <charset val="134"/>
      </rPr>
      <t>通过脱贫人口小额信贷贴息、金融资金支持，支持脱贫人口小额信贷户贷款余额新增加600万元，发放贴息资金200万元，带动脱贫户发展产业。</t>
    </r>
  </si>
  <si>
    <t>发放补贴</t>
  </si>
  <si>
    <t>二、就业项目</t>
  </si>
  <si>
    <t>1.务工补助</t>
  </si>
  <si>
    <t>①交通费补助</t>
  </si>
  <si>
    <t>2026年跨省务工就业一次性交通补贴项目</t>
  </si>
  <si>
    <r>
      <rPr>
        <b/>
        <sz val="10"/>
        <rFont val="仿宋"/>
        <charset val="134"/>
      </rPr>
      <t>项目内容：</t>
    </r>
    <r>
      <rPr>
        <sz val="10"/>
        <rFont val="仿宋"/>
        <charset val="134"/>
      </rPr>
      <t>对脱贫劳动力（含监测对象）跨省转移就业的人员按政策标准落实一次性交通补助500元/年。</t>
    </r>
  </si>
  <si>
    <r>
      <rPr>
        <b/>
        <sz val="10"/>
        <rFont val="仿宋_GB2312"/>
        <charset val="134"/>
      </rPr>
      <t>绩效目标：</t>
    </r>
    <r>
      <rPr>
        <sz val="10"/>
        <rFont val="仿宋_GB2312"/>
        <charset val="134"/>
      </rPr>
      <t>鼓励700名脱贫劳动力转移就业，人均年务工收入5000元以上，按转移就业补助标准享受转移就业跨省一次性交通补贴。</t>
    </r>
  </si>
  <si>
    <t>2.就业</t>
  </si>
  <si>
    <t>②技能培训</t>
  </si>
  <si>
    <t>2026年村集体经济带头人培训项目</t>
  </si>
  <si>
    <r>
      <rPr>
        <b/>
        <sz val="10"/>
        <rFont val="仿宋_GB2312"/>
        <charset val="134"/>
      </rPr>
      <t>项目内容：</t>
    </r>
    <r>
      <rPr>
        <sz val="10"/>
        <rFont val="仿宋_GB2312"/>
        <charset val="134"/>
      </rPr>
      <t>培训村集体经济发展带头人200余人，项目资金15万元。</t>
    </r>
  </si>
  <si>
    <r>
      <rPr>
        <b/>
        <sz val="10"/>
        <rFont val="仿宋_GB2312"/>
        <charset val="134"/>
      </rPr>
      <t>绩效目标：</t>
    </r>
    <r>
      <rPr>
        <sz val="10"/>
        <rFont val="仿宋_GB2312"/>
        <charset val="134"/>
      </rPr>
      <t>通过组织全县200名集体经济发展带头人开展培训，提升集体经济发展带头人乡村振兴工作技能，促进乡村振兴工作。</t>
    </r>
  </si>
  <si>
    <t>培训费支出</t>
  </si>
  <si>
    <t>周维慧</t>
  </si>
  <si>
    <t>2026年农村创业致富带头人培训项目</t>
  </si>
  <si>
    <r>
      <rPr>
        <b/>
        <sz val="10"/>
        <rFont val="仿宋_GB2312"/>
        <charset val="134"/>
      </rPr>
      <t>项目内容：</t>
    </r>
    <r>
      <rPr>
        <sz val="10"/>
        <rFont val="仿宋_GB2312"/>
        <charset val="134"/>
      </rPr>
      <t>2026年年内对我县农村创业致富带头人完成培训，培训四期，每期不低于30人，每期三天，其中每期实训一天。</t>
    </r>
  </si>
  <si>
    <r>
      <rPr>
        <b/>
        <sz val="10"/>
        <rFont val="仿宋_GB2312"/>
        <charset val="134"/>
      </rPr>
      <t>绩效目标：</t>
    </r>
    <r>
      <rPr>
        <sz val="10"/>
        <rFont val="仿宋_GB2312"/>
        <charset val="134"/>
      </rPr>
      <t>通过2026年年内对我县66个村创业致富带头人和创新创业带头人完成培训，进一步提升至少120名创业致富带头人自身素质和带动群众致富能力。</t>
    </r>
  </si>
  <si>
    <t>张宏波</t>
  </si>
  <si>
    <t>2026年林麝养殖技术专题培训项目</t>
  </si>
  <si>
    <r>
      <rPr>
        <b/>
        <sz val="10"/>
        <rFont val="仿宋_GB2312"/>
        <charset val="134"/>
      </rPr>
      <t>项目内容：</t>
    </r>
    <r>
      <rPr>
        <sz val="10"/>
        <rFont val="仿宋_GB2312"/>
        <charset val="134"/>
      </rPr>
      <t>举办全县林麝养殖人员、林麝疫病防（救） 治人员及林麝养殖场（公司）管理人员培训班4期，每期培训在凤县林麝产业学院进行4—6天的理论学习，根据培训实际需要在县内林麝养殖实训基地进行1—2天的实训学习，每期培训约50人。</t>
    </r>
  </si>
  <si>
    <r>
      <rPr>
        <b/>
        <sz val="10"/>
        <rFont val="仿宋_GB2312"/>
        <charset val="134"/>
      </rPr>
      <t>绩效目标：</t>
    </r>
    <r>
      <rPr>
        <sz val="10"/>
        <rFont val="仿宋_GB2312"/>
        <charset val="134"/>
      </rPr>
      <t>通过举办全县培训班4期，培训学习林麝养殖科学理论知识，不断建立完善科学、系统的人才培养体系，持续培养和储备专业人才队伍，为全县林麝产业高质量发展提供坚实的人才保障。</t>
    </r>
  </si>
  <si>
    <t>县教体局</t>
  </si>
  <si>
    <t>宋杰</t>
  </si>
  <si>
    <t>5.公益性岗位</t>
  </si>
  <si>
    <t xml:space="preserve"> 公益性岗位</t>
  </si>
  <si>
    <t>2026年农村公路管护补助资金项目</t>
  </si>
  <si>
    <r>
      <rPr>
        <b/>
        <sz val="10"/>
        <rFont val="仿宋_GB2312"/>
        <charset val="134"/>
      </rPr>
      <t>项目内容</t>
    </r>
    <r>
      <rPr>
        <sz val="10"/>
        <rFont val="仿宋_GB2312"/>
        <charset val="134"/>
      </rPr>
      <t>：按市级每年每公里900元标准，需补助我县743公里农村公路管护资金66.87万元。</t>
    </r>
  </si>
  <si>
    <r>
      <rPr>
        <b/>
        <sz val="10"/>
        <rFont val="仿宋_GB2312"/>
        <charset val="134"/>
      </rPr>
      <t>绩效目标：</t>
    </r>
    <r>
      <rPr>
        <sz val="10"/>
        <rFont val="仿宋_GB2312"/>
        <charset val="134"/>
      </rPr>
      <t>通过给全县66个村发放农村公路管护资金66.87万元，提高管护人员管护积极性和农村公路管护水平。</t>
    </r>
  </si>
  <si>
    <t>县交通局</t>
  </si>
  <si>
    <t>发放补助</t>
  </si>
  <si>
    <t>杨建明</t>
  </si>
  <si>
    <t>2026年农村公共基础设施管护补助资金项目</t>
  </si>
  <si>
    <r>
      <rPr>
        <b/>
        <sz val="10"/>
        <rFont val="仿宋_GB2312"/>
        <charset val="134"/>
      </rPr>
      <t>项目内容：</t>
    </r>
    <r>
      <rPr>
        <sz val="10"/>
        <rFont val="仿宋_GB2312"/>
        <charset val="134"/>
      </rPr>
      <t>发放市县两级农村小型水利设施管护补助资金39.6万元（市县每村各3000元），农村生活垃圾设施管护补助资金66万元（市县每村各5000元），农村生活污水处理设施管护补助资金66万元（市县每村各5000元），农村公厕管护补助资金39.6万元（市县每村各3000元）。</t>
    </r>
  </si>
  <si>
    <t>2026年4-12月</t>
  </si>
  <si>
    <r>
      <rPr>
        <b/>
        <sz val="10"/>
        <rFont val="仿宋_GB2312"/>
        <charset val="134"/>
      </rPr>
      <t>绩效目标：</t>
    </r>
    <r>
      <rPr>
        <sz val="10"/>
        <rFont val="仿宋_GB2312"/>
        <charset val="134"/>
      </rPr>
      <t>通过给全县66个村发放市级农村基础设施管护补助资金105.6万元，县级农村基础设施管护补助资金105.6万元，共计211.2万元用于发放管护人员补助，统筹其他类管护补助资金及县级配套资金，管护人员人均补助不低于600元，提高管护人员管护积极性和农村公共基础设施管护水平。</t>
    </r>
  </si>
  <si>
    <t>各镇</t>
  </si>
  <si>
    <t>县住建局、县生态环境局、县农业农村和林业水利局</t>
  </si>
  <si>
    <t>三、乡村建设行动</t>
  </si>
  <si>
    <t>1.农村基础设施（含产业配套基础设施）</t>
  </si>
  <si>
    <t>①农村道路建设（通村路、通户路、小型桥梁等）</t>
  </si>
  <si>
    <t>2026年唐藏镇辛家庄村大坪山道路建设项目</t>
  </si>
  <si>
    <r>
      <rPr>
        <sz val="10"/>
        <rFont val="仿宋_GB2312"/>
        <charset val="134"/>
      </rPr>
      <t xml:space="preserve">
</t>
    </r>
    <r>
      <rPr>
        <b/>
        <sz val="10"/>
        <rFont val="仿宋_GB2312"/>
        <charset val="134"/>
      </rPr>
      <t>项目内容：</t>
    </r>
    <r>
      <rPr>
        <sz val="10"/>
        <rFont val="仿宋_GB2312"/>
        <charset val="134"/>
      </rPr>
      <t>在辛家庄村大坪山修建产业道路一条。包括：1.修建水泥道路一条（长800米、宽3.5米、厚0.18米）；2.修建错车处4个（总长20米、宽2米、厚0.18米）。</t>
    </r>
  </si>
  <si>
    <r>
      <rPr>
        <b/>
        <sz val="10"/>
        <rFont val="仿宋_GB2312"/>
        <charset val="134"/>
      </rPr>
      <t>产权归属：</t>
    </r>
    <r>
      <rPr>
        <sz val="10"/>
        <rFont val="仿宋_GB2312"/>
        <charset val="134"/>
      </rPr>
      <t>辛家庄村股份经济合作社</t>
    </r>
    <r>
      <rPr>
        <b/>
        <sz val="10"/>
        <rFont val="仿宋_GB2312"/>
        <charset val="134"/>
      </rPr>
      <t xml:space="preserve">
后续管护：</t>
    </r>
    <r>
      <rPr>
        <sz val="10"/>
        <rFont val="仿宋_GB2312"/>
        <charset val="134"/>
      </rPr>
      <t xml:space="preserve">辛家庄村股份经济合作社
</t>
    </r>
    <r>
      <rPr>
        <b/>
        <sz val="10"/>
        <rFont val="仿宋_GB2312"/>
        <charset val="134"/>
      </rPr>
      <t>绩效目标：</t>
    </r>
    <r>
      <rPr>
        <sz val="10"/>
        <rFont val="仿宋_GB2312"/>
        <charset val="134"/>
      </rPr>
      <t>改善群众生产生活条件，解决一组、二组、三组、四组271户743人群众生产生活便利问题，巩固脱贫成效带动花椒、苹果产业发展。</t>
    </r>
  </si>
  <si>
    <t>购买材料、人工费、工程机械使用费</t>
  </si>
  <si>
    <t>2026年红花铺镇白家店村六组吊桥修复项目</t>
  </si>
  <si>
    <r>
      <rPr>
        <b/>
        <sz val="10"/>
        <rFont val="仿宋_GB2312"/>
        <charset val="134"/>
      </rPr>
      <t>项目内容：</t>
    </r>
    <r>
      <rPr>
        <sz val="10"/>
        <rFont val="仿宋_GB2312"/>
        <charset val="134"/>
      </rPr>
      <t>在白家店村六组新建桥墩二个，地锚墩一个，更换纲丝绳6根，重新铺建钢板桥面110米（长1.5米，宽1.5米），建设桥墩护堤30米，宽1米，高3米。</t>
    </r>
  </si>
  <si>
    <r>
      <rPr>
        <b/>
        <sz val="10"/>
        <rFont val="仿宋_GB2312"/>
        <charset val="134"/>
      </rPr>
      <t>产权归属：</t>
    </r>
    <r>
      <rPr>
        <sz val="10"/>
        <rFont val="仿宋_GB2312"/>
        <charset val="134"/>
      </rPr>
      <t xml:space="preserve">白家店村股份经济合作社
</t>
    </r>
    <r>
      <rPr>
        <b/>
        <sz val="10"/>
        <rFont val="仿宋_GB2312"/>
        <charset val="134"/>
      </rPr>
      <t>后续管护：</t>
    </r>
    <r>
      <rPr>
        <sz val="10"/>
        <rFont val="仿宋_GB2312"/>
        <charset val="134"/>
      </rPr>
      <t xml:space="preserve">白家店村股份经济合作社
</t>
    </r>
    <r>
      <rPr>
        <b/>
        <sz val="10"/>
        <rFont val="仿宋_GB2312"/>
        <charset val="134"/>
      </rPr>
      <t>绩效目标：</t>
    </r>
    <r>
      <rPr>
        <sz val="10"/>
        <rFont val="仿宋_GB2312"/>
        <charset val="134"/>
      </rPr>
      <t>通过修建白家店村六组修复钢绳铁板面吊桥长110米,宽1.5米工程，使全村受益总人口209户639人，其中脱贫户57户166人。</t>
    </r>
  </si>
  <si>
    <t>白家店村</t>
  </si>
  <si>
    <t>县民宗局</t>
  </si>
  <si>
    <t>2026年黄牛铺镇石窑铺村道路及排水渠修建项目</t>
  </si>
  <si>
    <r>
      <rPr>
        <b/>
        <sz val="10"/>
        <rFont val="仿宋_GB2312"/>
        <charset val="134"/>
      </rPr>
      <t>项目内容：</t>
    </r>
    <r>
      <rPr>
        <sz val="10"/>
        <rFont val="仿宋_GB2312"/>
        <charset val="134"/>
      </rPr>
      <t>计划在黄牛铺镇石窑铺村井儿巷五组修建混凝土道路一条，长370米，宽4.5米，厚度0.18米，共计1665平方米。修建排水渠一条长150米，上宽0.6米，下宽0.5米，高0.5米。</t>
    </r>
  </si>
  <si>
    <r>
      <rPr>
        <b/>
        <sz val="10"/>
        <rFont val="仿宋_GB2312"/>
        <charset val="134"/>
      </rPr>
      <t>产权归属：</t>
    </r>
    <r>
      <rPr>
        <sz val="10"/>
        <rFont val="仿宋_GB2312"/>
        <charset val="134"/>
      </rPr>
      <t xml:space="preserve">石窑铺村股份经济合作社
</t>
    </r>
    <r>
      <rPr>
        <b/>
        <sz val="10"/>
        <rFont val="仿宋_GB2312"/>
        <charset val="134"/>
      </rPr>
      <t>后续管护：</t>
    </r>
    <r>
      <rPr>
        <sz val="10"/>
        <rFont val="仿宋_GB2312"/>
        <charset val="134"/>
      </rPr>
      <t xml:space="preserve">石窑铺村股份经济合作社
</t>
    </r>
    <r>
      <rPr>
        <b/>
        <sz val="10"/>
        <rFont val="仿宋_GB2312"/>
        <charset val="134"/>
      </rPr>
      <t>绩效目标：</t>
    </r>
    <r>
      <rPr>
        <sz val="10"/>
        <rFont val="仿宋_GB2312"/>
        <charset val="134"/>
      </rPr>
      <t>改善基础设施条件，保障石窑铺村64户202人的生产生活。</t>
    </r>
  </si>
  <si>
    <t>28</t>
  </si>
  <si>
    <t>87</t>
  </si>
  <si>
    <t>64</t>
  </si>
  <si>
    <t>202</t>
  </si>
  <si>
    <t>2026年留凤关镇沙江寺村八组钢板桥项目</t>
  </si>
  <si>
    <r>
      <rPr>
        <b/>
        <sz val="10"/>
        <rFont val="仿宋_GB2312"/>
        <charset val="134"/>
      </rPr>
      <t>建设内容：</t>
    </r>
    <r>
      <rPr>
        <sz val="10"/>
        <rFont val="仿宋_GB2312"/>
        <charset val="134"/>
      </rPr>
      <t>修建八组刘立军门前修建钢板桥一座，长10米，宽3米，桥梁底部两侧为钢轨支撑，上部两侧设立高1.5米钢管防护栏。靠刘立军门前水泥路边配套修建八字墙长10米，高4.5米（地下1米，地上3.5米），下底宽1.5米，上口宽0.6米一处。</t>
    </r>
  </si>
  <si>
    <t>2026年6-12月</t>
  </si>
  <si>
    <r>
      <rPr>
        <b/>
        <sz val="10"/>
        <rFont val="仿宋_GB2312"/>
        <charset val="134"/>
      </rPr>
      <t>产权归属：</t>
    </r>
    <r>
      <rPr>
        <sz val="10"/>
        <rFont val="仿宋_GB2312"/>
        <charset val="134"/>
      </rPr>
      <t xml:space="preserve">沙江寺村股份经济合作社
</t>
    </r>
    <r>
      <rPr>
        <b/>
        <sz val="10"/>
        <rFont val="仿宋_GB2312"/>
        <charset val="134"/>
      </rPr>
      <t>后续管护：</t>
    </r>
    <r>
      <rPr>
        <sz val="10"/>
        <rFont val="仿宋_GB2312"/>
        <charset val="134"/>
      </rPr>
      <t>沙江寺村股份经济合作社</t>
    </r>
    <r>
      <rPr>
        <b/>
        <sz val="10"/>
        <rFont val="仿宋_GB2312"/>
        <charset val="134"/>
      </rPr>
      <t xml:space="preserve">
绩效目标：</t>
    </r>
    <r>
      <rPr>
        <sz val="10"/>
        <rFont val="仿宋_GB2312"/>
        <charset val="134"/>
      </rPr>
      <t>项目建成后极大方便八组19户44余名（脱贫户9户20人）村民生产生活出行。</t>
    </r>
  </si>
  <si>
    <t>沙江寺村</t>
  </si>
  <si>
    <t>设计规划购买材料人工机械费用支出</t>
  </si>
  <si>
    <t>2026年留凤关镇连云寺村产业配套桥修建项目</t>
  </si>
  <si>
    <r>
      <rPr>
        <b/>
        <sz val="10"/>
        <rFont val="仿宋_GB2312"/>
        <charset val="134"/>
      </rPr>
      <t>项目内容：</t>
    </r>
    <r>
      <rPr>
        <sz val="10"/>
        <rFont val="仿宋_GB2312"/>
        <charset val="134"/>
      </rPr>
      <t>在连云寺村一组南沟口修建长25米高4米宽3米三跨两墩钢板桥一座（桥墩2个，直径2米，地面高度3米，地下1.5米，总高4.5米），八字墙，每侧6米，上宽0.8，下宽1.5米，靠国道侧合计12米。</t>
    </r>
  </si>
  <si>
    <r>
      <rPr>
        <b/>
        <sz val="10"/>
        <rFont val="仿宋_GB2312"/>
        <charset val="134"/>
      </rPr>
      <t>产权归属：</t>
    </r>
    <r>
      <rPr>
        <sz val="10"/>
        <rFont val="仿宋_GB2312"/>
        <charset val="134"/>
      </rPr>
      <t xml:space="preserve">连云寺村股份经济合作社
</t>
    </r>
    <r>
      <rPr>
        <b/>
        <sz val="10"/>
        <rFont val="仿宋_GB2312"/>
        <charset val="134"/>
      </rPr>
      <t>后续管护：</t>
    </r>
    <r>
      <rPr>
        <sz val="10"/>
        <rFont val="仿宋_GB2312"/>
        <charset val="134"/>
      </rPr>
      <t xml:space="preserve">连云寺村股份经济合作社
</t>
    </r>
    <r>
      <rPr>
        <b/>
        <sz val="10"/>
        <rFont val="仿宋_GB2312"/>
        <charset val="134"/>
      </rPr>
      <t>绩效目标：</t>
    </r>
    <r>
      <rPr>
        <sz val="10"/>
        <rFont val="仿宋_GB2312"/>
        <charset val="134"/>
      </rPr>
      <t>项目建成后解决农田种植及群众出行困难和安全。极大方便一组59户183余名村民生产生活出行。</t>
    </r>
  </si>
  <si>
    <t>连云寺村</t>
  </si>
  <si>
    <t>2026年留凤关镇长坪村四组板桥项目</t>
  </si>
  <si>
    <r>
      <rPr>
        <b/>
        <sz val="10"/>
        <rFont val="仿宋_GB2312"/>
        <charset val="134"/>
      </rPr>
      <t>项目内容：</t>
    </r>
    <r>
      <rPr>
        <sz val="10"/>
        <rFont val="仿宋_GB2312"/>
        <charset val="134"/>
      </rPr>
      <t>长坪村四组板涵桥一座，长4.0米、宽4.0米，高2.0米。八字墙每侧4米，地上高2米，地下深1米，下口宽1.3米，上口宽0.7米。</t>
    </r>
  </si>
  <si>
    <r>
      <rPr>
        <b/>
        <sz val="10"/>
        <rFont val="仿宋_GB2312"/>
        <charset val="134"/>
      </rPr>
      <t>产权归属：</t>
    </r>
    <r>
      <rPr>
        <sz val="10"/>
        <rFont val="仿宋_GB2312"/>
        <charset val="134"/>
      </rPr>
      <t xml:space="preserve">长坪村股份经济合作社
</t>
    </r>
    <r>
      <rPr>
        <b/>
        <sz val="10"/>
        <rFont val="仿宋_GB2312"/>
        <charset val="134"/>
      </rPr>
      <t>后续养护：</t>
    </r>
    <r>
      <rPr>
        <sz val="10"/>
        <rFont val="仿宋_GB2312"/>
        <charset val="134"/>
      </rPr>
      <t xml:space="preserve">长坪村股份经济合作社
</t>
    </r>
    <r>
      <rPr>
        <b/>
        <sz val="10"/>
        <rFont val="仿宋_GB2312"/>
        <charset val="134"/>
      </rPr>
      <t>绩效目标：</t>
    </r>
    <r>
      <rPr>
        <sz val="10"/>
        <rFont val="仿宋_GB2312"/>
        <charset val="134"/>
      </rPr>
      <t>项目覆盖区域防洪抗灾能力显著提升，保障沿线三不便1户4人的通行安全。</t>
    </r>
  </si>
  <si>
    <t>长坪村</t>
  </si>
  <si>
    <t>材料采购、钢筋混凝土盖板涵建设、工费支出</t>
  </si>
  <si>
    <t>2026年留凤关镇瓦房坝村钢结构便民桥项目</t>
  </si>
  <si>
    <r>
      <rPr>
        <b/>
        <sz val="10"/>
        <rFont val="仿宋_GB2312"/>
        <charset val="134"/>
      </rPr>
      <t>项目内容：</t>
    </r>
    <r>
      <rPr>
        <sz val="10"/>
        <rFont val="仿宋_GB2312"/>
        <charset val="134"/>
      </rPr>
      <t>新建钢板便民桥1座。在瓦房坝村四组张华星门前修建一座宽3米，长12米，高4米，桥面底部设4根工字钢轨支撑，桥面两侧设立1.2米高的钢筋加安全防护网护栏，桥墩结构形式为：下底宽1.5米，上口宽0.6米，高度5米（埋深1米外露4米）的C25混凝土挡墙，桥梁两端设长度为20米（每侧5米）的八字墙。八字墙结构形式为：高度5米（埋深1米外露4米），下底宽度1.5米，上口宽0.6米的混凝土挡墙。</t>
    </r>
  </si>
  <si>
    <t>2026年2-11月</t>
  </si>
  <si>
    <r>
      <rPr>
        <b/>
        <sz val="10"/>
        <rFont val="仿宋_GB2312"/>
        <charset val="134"/>
      </rPr>
      <t>产权归属:</t>
    </r>
    <r>
      <rPr>
        <sz val="10"/>
        <rFont val="仿宋_GB2312"/>
        <charset val="134"/>
      </rPr>
      <t xml:space="preserve">瓦房坝村股份经济合作社
</t>
    </r>
    <r>
      <rPr>
        <b/>
        <sz val="10"/>
        <rFont val="仿宋_GB2312"/>
        <charset val="134"/>
      </rPr>
      <t>后续管护：</t>
    </r>
    <r>
      <rPr>
        <sz val="10"/>
        <rFont val="仿宋_GB2312"/>
        <charset val="134"/>
      </rPr>
      <t xml:space="preserve">瓦房坝村股份经济合作社
</t>
    </r>
    <r>
      <rPr>
        <b/>
        <sz val="10"/>
        <rFont val="仿宋_GB2312"/>
        <charset val="134"/>
      </rPr>
      <t>绩效目标：</t>
    </r>
    <r>
      <rPr>
        <sz val="10"/>
        <rFont val="仿宋_GB2312"/>
        <charset val="134"/>
      </rPr>
      <t>通过基础设施建设，瓦房坝村修建1座钢结构便民桥，解决4户11人出行难问题，使40户110人群众受益。</t>
    </r>
  </si>
  <si>
    <t>瓦房坝村</t>
  </si>
  <si>
    <t>2026年留凤关镇费家庄村六组钢板桥项目</t>
  </si>
  <si>
    <r>
      <rPr>
        <b/>
        <sz val="10"/>
        <rFont val="仿宋_GB2312"/>
        <charset val="134"/>
      </rPr>
      <t>建设内容：</t>
    </r>
    <r>
      <rPr>
        <sz val="10"/>
        <rFont val="仿宋_GB2312"/>
        <charset val="134"/>
      </rPr>
      <t>修建六组钢板桥一座，长25米，高6米（含地下2米），宽2.5米，桥梁底部为三根钢轨平铺支撑，上部两侧设立式钢筋悬挂加防护网，底部设混凝土砌石桥墩二处（直径3米，地上4米地下2米），两头各设长度为5米（共20米）、地上4米地下2米、下底宽1.5米，上口宽0.6米的八字墙一处。</t>
    </r>
  </si>
  <si>
    <r>
      <rPr>
        <b/>
        <sz val="10"/>
        <rFont val="仿宋_GB2312"/>
        <charset val="134"/>
      </rPr>
      <t>产权归属：</t>
    </r>
    <r>
      <rPr>
        <sz val="10"/>
        <rFont val="仿宋_GB2312"/>
        <charset val="134"/>
      </rPr>
      <t xml:space="preserve">费家庄村股份经济合作社   
</t>
    </r>
    <r>
      <rPr>
        <b/>
        <sz val="10"/>
        <rFont val="仿宋_GB2312"/>
        <charset val="134"/>
      </rPr>
      <t>后续管护</t>
    </r>
    <r>
      <rPr>
        <sz val="10"/>
        <rFont val="仿宋_GB2312"/>
        <charset val="134"/>
      </rPr>
      <t xml:space="preserve">：费家庄村股份经济合作社
</t>
    </r>
    <r>
      <rPr>
        <b/>
        <sz val="10"/>
        <rFont val="仿宋_GB2312"/>
        <charset val="134"/>
      </rPr>
      <t>绩效目标</t>
    </r>
    <r>
      <rPr>
        <sz val="10"/>
        <rFont val="仿宋_GB2312"/>
        <charset val="134"/>
      </rPr>
      <t>：项目实施后，将从根本上解决六组9户33人出行及96亩土地耕种交通不便问题。</t>
    </r>
  </si>
  <si>
    <t>费家庄村</t>
  </si>
  <si>
    <t>2026年留凤关镇留凤关村9组水厂前桥修建项目</t>
  </si>
  <si>
    <r>
      <rPr>
        <b/>
        <sz val="9"/>
        <rFont val="仿宋_GB2312"/>
        <charset val="134"/>
      </rPr>
      <t>项目内容：</t>
    </r>
    <r>
      <rPr>
        <sz val="9"/>
        <rFont val="仿宋_GB2312"/>
        <charset val="134"/>
      </rPr>
      <t>为了保障群众出行安全，在留凤关村9组水厂前修建水泥板桥一座，长40米，宽4.5米，高4.5米，建设直径2米圆柱体桥墩子6个，地上4.5米，地下1.5米。修建八字墙共计24米四处（每侧六米，地上高3米，地下高1.5米，下底宽1.5米，上口宽0.6米）。</t>
    </r>
  </si>
  <si>
    <r>
      <rPr>
        <b/>
        <sz val="10"/>
        <rFont val="仿宋_GB2312"/>
        <charset val="134"/>
      </rPr>
      <t>产权归属</t>
    </r>
    <r>
      <rPr>
        <sz val="10"/>
        <rFont val="仿宋_GB2312"/>
        <charset val="134"/>
      </rPr>
      <t xml:space="preserve">：留凤关村股份经济合作社 
</t>
    </r>
    <r>
      <rPr>
        <b/>
        <sz val="10"/>
        <rFont val="仿宋_GB2312"/>
        <charset val="134"/>
      </rPr>
      <t>后续管护：</t>
    </r>
    <r>
      <rPr>
        <sz val="10"/>
        <rFont val="仿宋_GB2312"/>
        <charset val="134"/>
      </rPr>
      <t xml:space="preserve">留凤关村股份经济合作社 
</t>
    </r>
    <r>
      <rPr>
        <b/>
        <sz val="10"/>
        <rFont val="仿宋_GB2312"/>
        <charset val="134"/>
      </rPr>
      <t>绩效目标：</t>
    </r>
    <r>
      <rPr>
        <sz val="10"/>
        <rFont val="仿宋_GB2312"/>
        <charset val="134"/>
      </rPr>
      <t>通过项目实施，改善57户178人生产、出行条件受益脱贫户12户31人。</t>
    </r>
  </si>
  <si>
    <t>2026年坪坎镇孔棺村四组通组道路硬化工程</t>
  </si>
  <si>
    <r>
      <rPr>
        <b/>
        <sz val="10"/>
        <rFont val="仿宋_GB2312"/>
        <charset val="134"/>
      </rPr>
      <t>项目内容：</t>
    </r>
    <r>
      <rPr>
        <sz val="10"/>
        <rFont val="仿宋_GB2312"/>
        <charset val="134"/>
      </rPr>
      <t>混凝土硬化孔棺村四组通组道路2条，共计长度1200米，宽2.5米，厚0.18米。</t>
    </r>
  </si>
  <si>
    <r>
      <rPr>
        <b/>
        <sz val="10"/>
        <rFont val="仿宋_GB2312"/>
        <charset val="134"/>
      </rPr>
      <t>产权归属：</t>
    </r>
    <r>
      <rPr>
        <sz val="10"/>
        <rFont val="仿宋_GB2312"/>
        <charset val="134"/>
      </rPr>
      <t xml:space="preserve">孔棺村股份经济合作社                   
</t>
    </r>
    <r>
      <rPr>
        <b/>
        <sz val="10"/>
        <rFont val="仿宋_GB2312"/>
        <charset val="134"/>
      </rPr>
      <t>后续管护：</t>
    </r>
    <r>
      <rPr>
        <sz val="10"/>
        <rFont val="仿宋_GB2312"/>
        <charset val="134"/>
      </rPr>
      <t xml:space="preserve">孔棺村股份经济合作社    
</t>
    </r>
    <r>
      <rPr>
        <b/>
        <sz val="10"/>
        <rFont val="仿宋_GB2312"/>
        <charset val="134"/>
      </rPr>
      <t>绩效目标：</t>
    </r>
    <r>
      <rPr>
        <sz val="10"/>
        <rFont val="仿宋_GB2312"/>
        <charset val="134"/>
      </rPr>
      <t>该项目建成后可有效保障群众出行安全，提供生产生活便利。</t>
    </r>
  </si>
  <si>
    <t>孔棺村</t>
  </si>
  <si>
    <t>购买材料、人工费、机械费</t>
  </si>
  <si>
    <t>2026年坪坎镇坪坎村三组水毁钢板桥修复项目</t>
  </si>
  <si>
    <r>
      <rPr>
        <b/>
        <sz val="10"/>
        <rFont val="仿宋_GB2312"/>
        <charset val="134"/>
      </rPr>
      <t>项目内容：</t>
    </r>
    <r>
      <rPr>
        <sz val="10"/>
        <rFont val="仿宋_GB2312"/>
        <charset val="134"/>
      </rPr>
      <t>修复钢板桥西侧混凝土八字墙，长30米，宽1米，高3.2米。修建钢板桥东侧混凝土八字墙，长30米，底宽2米，顶宽0.7米，高7.5米。修建钢板桥桥面，长12米，宽2.5米。安装两侧护栏各12米，共24米。八字墙挡墙回填沙石1572方。</t>
    </r>
  </si>
  <si>
    <r>
      <rPr>
        <b/>
        <sz val="10"/>
        <rFont val="仿宋_GB2312"/>
        <charset val="134"/>
      </rPr>
      <t>产权归属：</t>
    </r>
    <r>
      <rPr>
        <sz val="10"/>
        <rFont val="仿宋_GB2312"/>
        <charset val="134"/>
      </rPr>
      <t xml:space="preserve">坪坎村股份经济合作社                       
</t>
    </r>
    <r>
      <rPr>
        <b/>
        <sz val="10"/>
        <rFont val="仿宋_GB2312"/>
        <charset val="134"/>
      </rPr>
      <t>后续管护：</t>
    </r>
    <r>
      <rPr>
        <sz val="10"/>
        <rFont val="仿宋_GB2312"/>
        <charset val="134"/>
      </rPr>
      <t xml:space="preserve">坪坎村股份经济合作社                   
</t>
    </r>
    <r>
      <rPr>
        <b/>
        <sz val="10"/>
        <rFont val="仿宋_GB2312"/>
        <charset val="134"/>
      </rPr>
      <t>绩效目标：</t>
    </r>
    <r>
      <rPr>
        <sz val="10"/>
        <rFont val="仿宋_GB2312"/>
        <charset val="134"/>
      </rPr>
      <t>修建钢板桥两侧混凝土八字墙两处，挡墙回填，修建钢板桥桥面，在桥面两侧安装护栏。建成以后可有效保障50户152人（其中脱贫户6户17人）日常出行及生产生活。</t>
    </r>
  </si>
  <si>
    <t>坪坎村</t>
  </si>
  <si>
    <t>2026年双石铺镇水毁路面及护坡治理项目</t>
  </si>
  <si>
    <r>
      <rPr>
        <b/>
        <sz val="10"/>
        <rFont val="仿宋_GB2312"/>
        <charset val="134"/>
      </rPr>
      <t>项目内容：</t>
    </r>
    <r>
      <rPr>
        <sz val="10"/>
        <rFont val="仿宋_GB2312"/>
        <charset val="134"/>
      </rPr>
      <t>在双石铺村八组易坍塌、滑坡的地段，修建浆砌石护坡及挡墙500余立方米。在安沟村三组、四组修复水毁路面90米，宽度4.5米，厚度18cm。</t>
    </r>
  </si>
  <si>
    <r>
      <rPr>
        <b/>
        <sz val="10"/>
        <rFont val="仿宋_GB2312"/>
        <charset val="134"/>
      </rPr>
      <t>产权归属:</t>
    </r>
    <r>
      <rPr>
        <sz val="10"/>
        <rFont val="仿宋_GB2312"/>
        <charset val="134"/>
      </rPr>
      <t xml:space="preserve"> 双石铺村、安沟村股份经济合作社 
</t>
    </r>
    <r>
      <rPr>
        <b/>
        <sz val="10"/>
        <rFont val="仿宋_GB2312"/>
        <charset val="134"/>
      </rPr>
      <t>后续管护：</t>
    </r>
    <r>
      <rPr>
        <sz val="10"/>
        <rFont val="仿宋_GB2312"/>
        <charset val="134"/>
      </rPr>
      <t xml:space="preserve">双石铺村、安沟村股份经济合作社
</t>
    </r>
    <r>
      <rPr>
        <b/>
        <sz val="10"/>
        <rFont val="仿宋_GB2312"/>
        <charset val="134"/>
      </rPr>
      <t>绩效目标：</t>
    </r>
    <r>
      <rPr>
        <sz val="10"/>
        <rFont val="仿宋_GB2312"/>
        <charset val="134"/>
      </rPr>
      <t>改善双石铺村八组、安沟村三四组102户343人（其中脱贫户13户42人）村民出行、生活生产条件，消除安全隐患。</t>
    </r>
  </si>
  <si>
    <t>双石铺村</t>
  </si>
  <si>
    <t>双石铺镇草店村三组生产道路硬化项目</t>
  </si>
  <si>
    <r>
      <rPr>
        <b/>
        <sz val="10"/>
        <rFont val="仿宋_GB2312"/>
        <charset val="134"/>
      </rPr>
      <t>项目内容：</t>
    </r>
    <r>
      <rPr>
        <sz val="10"/>
        <rFont val="仿宋_GB2312"/>
        <charset val="134"/>
      </rPr>
      <t>修建三组水泥道路长2100米，宽2.5米，厚15厘米，平整夯实路基，硬化会车点两处。</t>
    </r>
  </si>
  <si>
    <r>
      <rPr>
        <b/>
        <sz val="10"/>
        <rFont val="仿宋_GB2312"/>
        <charset val="134"/>
      </rPr>
      <t>产权归属:</t>
    </r>
    <r>
      <rPr>
        <sz val="10"/>
        <rFont val="仿宋_GB2312"/>
        <charset val="134"/>
      </rPr>
      <t xml:space="preserve"> 草店村股份经济合作社
</t>
    </r>
    <r>
      <rPr>
        <b/>
        <sz val="10"/>
        <rFont val="仿宋_GB2312"/>
        <charset val="134"/>
      </rPr>
      <t>后续管护：</t>
    </r>
    <r>
      <rPr>
        <sz val="10"/>
        <rFont val="仿宋_GB2312"/>
        <charset val="134"/>
      </rPr>
      <t xml:space="preserve">草店村股份经济合作社
</t>
    </r>
    <r>
      <rPr>
        <b/>
        <sz val="10"/>
        <rFont val="仿宋_GB2312"/>
        <charset val="134"/>
      </rPr>
      <t>绩效目标：</t>
    </r>
    <r>
      <rPr>
        <sz val="10"/>
        <rFont val="仿宋_GB2312"/>
        <charset val="134"/>
      </rPr>
      <t>项目建成后，有效解决群众出行难题，农产品的运输难、销售难得问题得到解决，经济效益得到提升，受益群众27户、112人。其中少数民族13户、55人，实现民族关系和谐融洽、群众住的稳定、产业发展好的目标。</t>
    </r>
  </si>
  <si>
    <t>草店村</t>
  </si>
  <si>
    <t>2026年双石铺镇何家坪至寇家河水毁道路修复项目</t>
  </si>
  <si>
    <r>
      <rPr>
        <b/>
        <sz val="10"/>
        <rFont val="仿宋_GB2312"/>
        <charset val="134"/>
      </rPr>
      <t>项目内容：</t>
    </r>
    <r>
      <rPr>
        <sz val="10"/>
        <rFont val="仿宋_GB2312"/>
        <charset val="134"/>
      </rPr>
      <t>修复水泥路面225平米，修建浆砌片石挡土墙650立方米。</t>
    </r>
  </si>
  <si>
    <r>
      <rPr>
        <b/>
        <sz val="10"/>
        <rFont val="仿宋_GB2312"/>
        <charset val="134"/>
      </rPr>
      <t>产权归属:</t>
    </r>
    <r>
      <rPr>
        <sz val="10"/>
        <rFont val="仿宋_GB2312"/>
        <charset val="134"/>
      </rPr>
      <t xml:space="preserve">何家坪村股份经济合作社
</t>
    </r>
    <r>
      <rPr>
        <b/>
        <sz val="10"/>
        <rFont val="仿宋_GB2312"/>
        <charset val="134"/>
      </rPr>
      <t>后续管护：</t>
    </r>
    <r>
      <rPr>
        <sz val="10"/>
        <rFont val="仿宋_GB2312"/>
        <charset val="134"/>
      </rPr>
      <t xml:space="preserve">何家坪村股份经济合作社
</t>
    </r>
    <r>
      <rPr>
        <b/>
        <sz val="10"/>
        <rFont val="仿宋_GB2312"/>
        <charset val="134"/>
      </rPr>
      <t>绩效目标：</t>
    </r>
    <r>
      <rPr>
        <sz val="10"/>
        <rFont val="仿宋_GB2312"/>
        <charset val="134"/>
      </rPr>
      <t>通过基础设施建设，修复水毁道路路面及修建浆砌片石挡土墙，改善何家坪村61户370人（其中脱贫户49户135人）村民出行、生产条件。</t>
    </r>
  </si>
  <si>
    <t>何家坪村</t>
  </si>
  <si>
    <t>2026年凤州镇白石铺村七组道路悬空项目</t>
  </si>
  <si>
    <r>
      <rPr>
        <b/>
        <sz val="10"/>
        <rFont val="仿宋_GB2312"/>
        <charset val="134"/>
      </rPr>
      <t>项目内容：</t>
    </r>
    <r>
      <rPr>
        <sz val="10"/>
        <rFont val="仿宋_GB2312"/>
        <charset val="134"/>
      </rPr>
      <t>项目计划修复七组30米悬空道路，路面材质采用18cm厚混凝土，修建6米高，30米长，厚度为40cm的浆砌石护坡。</t>
    </r>
  </si>
  <si>
    <t>2026年3-8月</t>
  </si>
  <si>
    <r>
      <rPr>
        <b/>
        <sz val="10"/>
        <rFont val="仿宋_GB2312"/>
        <charset val="134"/>
      </rPr>
      <t>产权归属：</t>
    </r>
    <r>
      <rPr>
        <sz val="10"/>
        <rFont val="仿宋_GB2312"/>
        <charset val="134"/>
      </rPr>
      <t xml:space="preserve">白石铺村股份经济合作社
</t>
    </r>
    <r>
      <rPr>
        <b/>
        <sz val="10"/>
        <rFont val="仿宋_GB2312"/>
        <charset val="134"/>
      </rPr>
      <t>后续管护：</t>
    </r>
    <r>
      <rPr>
        <sz val="10"/>
        <rFont val="仿宋_GB2312"/>
        <charset val="134"/>
      </rPr>
      <t xml:space="preserve">白石铺村股份经济合作社
</t>
    </r>
    <r>
      <rPr>
        <b/>
        <sz val="10"/>
        <rFont val="仿宋_GB2312"/>
        <charset val="134"/>
      </rPr>
      <t>绩效目标：</t>
    </r>
    <r>
      <rPr>
        <sz val="10"/>
        <rFont val="仿宋_GB2312"/>
        <charset val="134"/>
      </rPr>
      <t>项目建成后保障58名群众通行，保证村民生活生产安全。</t>
    </r>
  </si>
  <si>
    <t>白石铺村</t>
  </si>
  <si>
    <t>2026年平木镇东庄村一组二郎沟生产道路修复项目</t>
  </si>
  <si>
    <r>
      <rPr>
        <b/>
        <sz val="10"/>
        <rFont val="仿宋_GB2312"/>
        <charset val="134"/>
      </rPr>
      <t>项目内容：</t>
    </r>
    <r>
      <rPr>
        <sz val="10"/>
        <rFont val="仿宋_GB2312"/>
        <charset val="134"/>
      </rPr>
      <t>对东庄村一组二郎沟3处水毁道路进行恢复重建，修建4.5米宽道路140米，厚度0.18米。</t>
    </r>
  </si>
  <si>
    <t>2026年4-9月</t>
  </si>
  <si>
    <r>
      <rPr>
        <b/>
        <sz val="10"/>
        <rFont val="仿宋_GB2312"/>
        <charset val="134"/>
      </rPr>
      <t>产权归属</t>
    </r>
    <r>
      <rPr>
        <sz val="10"/>
        <rFont val="仿宋_GB2312"/>
        <charset val="134"/>
      </rPr>
      <t xml:space="preserve">：东庄村股份经济合作社社
</t>
    </r>
    <r>
      <rPr>
        <b/>
        <sz val="10"/>
        <rFont val="仿宋_GB2312"/>
        <charset val="134"/>
      </rPr>
      <t>后续管护</t>
    </r>
    <r>
      <rPr>
        <sz val="10"/>
        <rFont val="仿宋_GB2312"/>
        <charset val="134"/>
      </rPr>
      <t xml:space="preserve">：东庄村股份经济合作社
</t>
    </r>
    <r>
      <rPr>
        <b/>
        <sz val="10"/>
        <rFont val="仿宋_GB2312"/>
        <charset val="134"/>
      </rPr>
      <t>绩效目标</t>
    </r>
    <r>
      <rPr>
        <sz val="10"/>
        <rFont val="仿宋_GB2312"/>
        <charset val="134"/>
      </rPr>
      <t>：通过基础设施完善，保障31户115名群众（其中脱贫户18户58人）出行，方便农产品的运输，提升经济效益。</t>
    </r>
  </si>
  <si>
    <t>东庄村</t>
  </si>
  <si>
    <t>2026年烧锅庄村一二四组主干道水毁路治理建设项目</t>
  </si>
  <si>
    <r>
      <rPr>
        <b/>
        <sz val="10"/>
        <rFont val="仿宋_GB2312"/>
        <charset val="134"/>
      </rPr>
      <t>项目内容：</t>
    </r>
    <r>
      <rPr>
        <sz val="10"/>
        <rFont val="仿宋_GB2312"/>
        <charset val="134"/>
      </rPr>
      <t>在烧锅庄村一组鬼神渠滑坡地段处，砌筑浆砌石挡墙207方。二组主干道3处共砌筑浆砌石挡墙396方。四组林麝基地主干道塌方处砌筑浆砌石挡墙230方。</t>
    </r>
  </si>
  <si>
    <r>
      <rPr>
        <b/>
        <sz val="10"/>
        <rFont val="仿宋_GB2312"/>
        <charset val="134"/>
      </rPr>
      <t>产权归属：</t>
    </r>
    <r>
      <rPr>
        <sz val="10"/>
        <rFont val="仿宋_GB2312"/>
        <charset val="134"/>
      </rPr>
      <t xml:space="preserve">烧锅庄村股份经济合作社
</t>
    </r>
    <r>
      <rPr>
        <b/>
        <sz val="10"/>
        <rFont val="仿宋_GB2312"/>
        <charset val="134"/>
      </rPr>
      <t>后续管护：</t>
    </r>
    <r>
      <rPr>
        <sz val="10"/>
        <rFont val="仿宋_GB2312"/>
        <charset val="134"/>
      </rPr>
      <t>烧锅庄村股份经济合作社</t>
    </r>
    <r>
      <rPr>
        <b/>
        <sz val="10"/>
        <rFont val="仿宋_GB2312"/>
        <charset val="134"/>
      </rPr>
      <t xml:space="preserve">
绩效目标</t>
    </r>
    <r>
      <rPr>
        <sz val="10"/>
        <rFont val="仿宋_GB2312"/>
        <charset val="134"/>
      </rPr>
      <t>：方便32户117人，脱贫户10户34人生产生活出行和解决农副产品出售交通运输不便问题。</t>
    </r>
  </si>
  <si>
    <t>2026年平木镇平木村六组产业路修复项目</t>
  </si>
  <si>
    <r>
      <rPr>
        <b/>
        <sz val="10"/>
        <rFont val="仿宋_GB2312"/>
        <charset val="134"/>
      </rPr>
      <t>项目内容：</t>
    </r>
    <r>
      <rPr>
        <sz val="10"/>
        <rFont val="仿宋_GB2312"/>
        <charset val="134"/>
      </rPr>
      <t>对平木村六组至下街口樱桃园生产道路进行恢复重建，修建4.5米宽道路550米，厚0.18米。</t>
    </r>
  </si>
  <si>
    <r>
      <rPr>
        <b/>
        <sz val="10"/>
        <rFont val="仿宋_GB2312"/>
        <charset val="134"/>
      </rPr>
      <t>产权归属：</t>
    </r>
    <r>
      <rPr>
        <sz val="10"/>
        <rFont val="仿宋_GB2312"/>
        <charset val="134"/>
      </rPr>
      <t>平木村股份经济合作社</t>
    </r>
    <r>
      <rPr>
        <b/>
        <sz val="10"/>
        <rFont val="仿宋_GB2312"/>
        <charset val="134"/>
      </rPr>
      <t xml:space="preserve">
后续管护：</t>
    </r>
    <r>
      <rPr>
        <sz val="10"/>
        <rFont val="仿宋_GB2312"/>
        <charset val="134"/>
      </rPr>
      <t>平木村股份经济合作社</t>
    </r>
    <r>
      <rPr>
        <b/>
        <sz val="10"/>
        <rFont val="仿宋_GB2312"/>
        <charset val="134"/>
      </rPr>
      <t xml:space="preserve">
绩效目标：</t>
    </r>
    <r>
      <rPr>
        <sz val="10"/>
        <rFont val="仿宋_GB2312"/>
        <charset val="134"/>
      </rPr>
      <t>通过项目实施，进一步提升61户161名群众出行、生产安全保障水平，受益脱贫户5户22人。</t>
    </r>
  </si>
  <si>
    <t>平木村</t>
  </si>
  <si>
    <t>2026年河口镇安河寺村六组水毁道路修复项目</t>
  </si>
  <si>
    <r>
      <rPr>
        <b/>
        <sz val="10"/>
        <rFont val="仿宋_GB2312"/>
        <charset val="134"/>
      </rPr>
      <t>项目内容：</t>
    </r>
    <r>
      <rPr>
        <sz val="10"/>
        <rFont val="仿宋_GB2312"/>
        <charset val="134"/>
      </rPr>
      <t>在安河寺村六组修建约1013m</t>
    </r>
    <r>
      <rPr>
        <sz val="10"/>
        <rFont val="宋体"/>
        <charset val="134"/>
      </rPr>
      <t>³</t>
    </r>
    <r>
      <rPr>
        <sz val="10"/>
        <rFont val="仿宋_GB2312"/>
        <charset val="134"/>
      </rPr>
      <t>浆砌石挡墙，开挖回填约400m</t>
    </r>
    <r>
      <rPr>
        <sz val="10"/>
        <rFont val="宋体"/>
        <charset val="134"/>
      </rPr>
      <t>³</t>
    </r>
    <r>
      <rPr>
        <sz val="10"/>
        <rFont val="仿宋_GB2312"/>
        <charset val="134"/>
      </rPr>
      <t>，硬化路面约430</t>
    </r>
    <r>
      <rPr>
        <sz val="10"/>
        <rFont val="宋体"/>
        <charset val="134"/>
      </rPr>
      <t>㎡</t>
    </r>
    <r>
      <rPr>
        <sz val="10"/>
        <rFont val="仿宋_GB2312"/>
        <charset val="134"/>
      </rPr>
      <t>。</t>
    </r>
  </si>
  <si>
    <r>
      <rPr>
        <b/>
        <sz val="10"/>
        <rFont val="仿宋_GB2312"/>
        <charset val="134"/>
      </rPr>
      <t>产权归属：</t>
    </r>
    <r>
      <rPr>
        <sz val="10"/>
        <rFont val="仿宋_GB2312"/>
        <charset val="134"/>
      </rPr>
      <t xml:space="preserve">安河寺村股份经济合作社
</t>
    </r>
    <r>
      <rPr>
        <b/>
        <sz val="10"/>
        <rFont val="仿宋_GB2312"/>
        <charset val="134"/>
      </rPr>
      <t>后续管护：</t>
    </r>
    <r>
      <rPr>
        <sz val="10"/>
        <rFont val="仿宋_GB2312"/>
        <charset val="134"/>
      </rPr>
      <t xml:space="preserve">安河寺村股份经济合作社
</t>
    </r>
    <r>
      <rPr>
        <b/>
        <sz val="10"/>
        <rFont val="仿宋_GB2312"/>
        <charset val="134"/>
      </rPr>
      <t>绩效目标：</t>
    </r>
    <r>
      <rPr>
        <sz val="10"/>
        <rFont val="仿宋_GB2312"/>
        <charset val="134"/>
      </rPr>
      <t>项目建成后，解决安河寺村6组61户群众生产生活及出行问题。</t>
    </r>
  </si>
  <si>
    <t>安河寺村</t>
  </si>
  <si>
    <t>2026年河口镇安河寺村十四组水毁道路修复项目</t>
  </si>
  <si>
    <r>
      <rPr>
        <b/>
        <sz val="10"/>
        <rFont val="仿宋_GB2312"/>
        <charset val="134"/>
      </rPr>
      <t>项目内容：</t>
    </r>
    <r>
      <rPr>
        <sz val="10"/>
        <rFont val="仿宋_GB2312"/>
        <charset val="134"/>
      </rPr>
      <t>在安河寺村十四组修建约905m</t>
    </r>
    <r>
      <rPr>
        <sz val="10"/>
        <rFont val="宋体"/>
        <charset val="134"/>
      </rPr>
      <t>³</t>
    </r>
    <r>
      <rPr>
        <sz val="10"/>
        <rFont val="仿宋_GB2312"/>
        <charset val="134"/>
      </rPr>
      <t>浆砌石挡墙，开挖回填约300m</t>
    </r>
    <r>
      <rPr>
        <sz val="10"/>
        <rFont val="宋体"/>
        <charset val="134"/>
      </rPr>
      <t>³</t>
    </r>
    <r>
      <rPr>
        <sz val="10"/>
        <rFont val="仿宋_GB2312"/>
        <charset val="134"/>
      </rPr>
      <t>，硬化路面约428</t>
    </r>
    <r>
      <rPr>
        <sz val="10"/>
        <rFont val="宋体"/>
        <charset val="134"/>
      </rPr>
      <t>㎡</t>
    </r>
    <r>
      <rPr>
        <sz val="10"/>
        <rFont val="仿宋_GB2312"/>
        <charset val="134"/>
      </rPr>
      <t>。</t>
    </r>
  </si>
  <si>
    <r>
      <rPr>
        <b/>
        <sz val="10"/>
        <rFont val="仿宋_GB2312"/>
        <charset val="134"/>
      </rPr>
      <t>产权归属：</t>
    </r>
    <r>
      <rPr>
        <sz val="10"/>
        <rFont val="仿宋_GB2312"/>
        <charset val="134"/>
      </rPr>
      <t xml:space="preserve">安河寺村股份经济合作社
</t>
    </r>
    <r>
      <rPr>
        <b/>
        <sz val="10"/>
        <rFont val="仿宋_GB2312"/>
        <charset val="134"/>
      </rPr>
      <t>后续管护：</t>
    </r>
    <r>
      <rPr>
        <sz val="10"/>
        <rFont val="仿宋_GB2312"/>
        <charset val="134"/>
      </rPr>
      <t xml:space="preserve">安河寺村股份经济合作社
</t>
    </r>
    <r>
      <rPr>
        <b/>
        <sz val="10"/>
        <rFont val="仿宋_GB2312"/>
        <charset val="134"/>
      </rPr>
      <t>绩效目标：</t>
    </r>
    <r>
      <rPr>
        <sz val="10"/>
        <rFont val="仿宋_GB2312"/>
        <charset val="134"/>
      </rPr>
      <t>项目建成后，解决安河寺村14组35户群众生产生活及出行问题。</t>
    </r>
  </si>
  <si>
    <t>2026年河口镇核桃坝村七组水毁道路修复项目</t>
  </si>
  <si>
    <r>
      <rPr>
        <b/>
        <sz val="10"/>
        <rFont val="仿宋_GB2312"/>
        <charset val="134"/>
      </rPr>
      <t>项目内容：</t>
    </r>
    <r>
      <rPr>
        <sz val="10"/>
        <rFont val="仿宋_GB2312"/>
        <charset val="134"/>
      </rPr>
      <t>在核桃坝村七组修复约540</t>
    </r>
    <r>
      <rPr>
        <sz val="10"/>
        <rFont val="宋体"/>
        <charset val="134"/>
      </rPr>
      <t>㎡</t>
    </r>
    <r>
      <rPr>
        <sz val="10"/>
        <rFont val="仿宋_GB2312"/>
        <charset val="134"/>
      </rPr>
      <t>水毁道路，修建长70米、上底0.8m、下底1.2米、均高4米浆砌石挡墙，清除土方约5000m</t>
    </r>
    <r>
      <rPr>
        <sz val="10"/>
        <rFont val="宋体"/>
        <charset val="134"/>
      </rPr>
      <t>³</t>
    </r>
    <r>
      <rPr>
        <sz val="10"/>
        <rFont val="仿宋_GB2312"/>
        <charset val="134"/>
      </rPr>
      <t>。</t>
    </r>
  </si>
  <si>
    <r>
      <rPr>
        <b/>
        <sz val="10"/>
        <rFont val="仿宋_GB2312"/>
        <charset val="134"/>
      </rPr>
      <t>产权归属：</t>
    </r>
    <r>
      <rPr>
        <sz val="10"/>
        <rFont val="仿宋_GB2312"/>
        <charset val="134"/>
      </rPr>
      <t xml:space="preserve">核桃坝村股份经济合作社
</t>
    </r>
    <r>
      <rPr>
        <b/>
        <sz val="10"/>
        <rFont val="仿宋_GB2312"/>
        <charset val="134"/>
      </rPr>
      <t>后续管护：</t>
    </r>
    <r>
      <rPr>
        <sz val="10"/>
        <rFont val="仿宋_GB2312"/>
        <charset val="134"/>
      </rPr>
      <t xml:space="preserve">核桃坝村股份经济合作社
</t>
    </r>
    <r>
      <rPr>
        <b/>
        <sz val="10"/>
        <rFont val="仿宋_GB2312"/>
        <charset val="134"/>
      </rPr>
      <t>绩效目标：</t>
    </r>
    <r>
      <rPr>
        <sz val="10"/>
        <rFont val="仿宋_GB2312"/>
        <charset val="134"/>
      </rPr>
      <t>项目建成后，解决核桃坝村七组20户群众出行以及生产生活等问题。</t>
    </r>
  </si>
  <si>
    <t>核桃坝村村</t>
  </si>
  <si>
    <t>②产业路、资源路、旅游路建设</t>
  </si>
  <si>
    <t>2026年唐藏镇辛家庄村草滩沟九、十组林麝基地产业道路水毁修复项目</t>
  </si>
  <si>
    <r>
      <rPr>
        <sz val="10"/>
        <rFont val="仿宋_GB2312"/>
        <charset val="134"/>
      </rPr>
      <t xml:space="preserve">
</t>
    </r>
    <r>
      <rPr>
        <b/>
        <sz val="10"/>
        <rFont val="仿宋_GB2312"/>
        <charset val="134"/>
      </rPr>
      <t>项目内容：</t>
    </r>
    <r>
      <rPr>
        <sz val="10"/>
        <rFont val="仿宋_GB2312"/>
        <charset val="134"/>
      </rPr>
      <t>在辛家庄村九组到十组修复水毁产业道路1条，修复水毁路面累计长450m，宽3.5m，厚0.18m，修建护坡510m。</t>
    </r>
  </si>
  <si>
    <r>
      <rPr>
        <b/>
        <sz val="10"/>
        <rFont val="仿宋_GB2312"/>
        <charset val="134"/>
      </rPr>
      <t>产权归属:</t>
    </r>
    <r>
      <rPr>
        <sz val="10"/>
        <rFont val="仿宋_GB2312"/>
        <charset val="134"/>
      </rPr>
      <t>辛家庄村股份经济合作社</t>
    </r>
    <r>
      <rPr>
        <b/>
        <sz val="10"/>
        <rFont val="仿宋_GB2312"/>
        <charset val="134"/>
      </rPr>
      <t xml:space="preserve">
后续管护：</t>
    </r>
    <r>
      <rPr>
        <sz val="10"/>
        <rFont val="仿宋_GB2312"/>
        <charset val="134"/>
      </rPr>
      <t xml:space="preserve">辛家庄村股份经济合作社
</t>
    </r>
    <r>
      <rPr>
        <b/>
        <sz val="10"/>
        <rFont val="仿宋_GB2312"/>
        <charset val="134"/>
      </rPr>
      <t>绩效目标：</t>
    </r>
    <r>
      <rPr>
        <sz val="10"/>
        <rFont val="仿宋_GB2312"/>
        <charset val="134"/>
      </rPr>
      <t>改善群众生产生活条件，解决22户63人（其中少数民族群众2户6人）群众生产生活便利问题，巩固脱贫成效带动林麝产业发展。</t>
    </r>
  </si>
  <si>
    <t>2026年留凤关镇三岔村产业路改造提升项目</t>
  </si>
  <si>
    <r>
      <rPr>
        <b/>
        <sz val="10"/>
        <rFont val="仿宋_GB2312"/>
        <charset val="134"/>
      </rPr>
      <t>建设内容：</t>
    </r>
    <r>
      <rPr>
        <sz val="10"/>
        <rFont val="仿宋_GB2312"/>
        <charset val="134"/>
      </rPr>
      <t>在一、二、三组改造提升产业路，水泥硬化现有的砂石路道路1000米、宽度2.5米、厚度15cm。</t>
    </r>
  </si>
  <si>
    <r>
      <rPr>
        <b/>
        <sz val="10"/>
        <rFont val="仿宋_GB2312"/>
        <charset val="134"/>
      </rPr>
      <t>产权归属：</t>
    </r>
    <r>
      <rPr>
        <sz val="10"/>
        <rFont val="仿宋_GB2312"/>
        <charset val="134"/>
      </rPr>
      <t xml:space="preserve">三岔村股份经济合作社 </t>
    </r>
    <r>
      <rPr>
        <b/>
        <sz val="10"/>
        <rFont val="仿宋_GB2312"/>
        <charset val="134"/>
      </rPr>
      <t xml:space="preserve">
后续管护：</t>
    </r>
    <r>
      <rPr>
        <sz val="10"/>
        <rFont val="仿宋_GB2312"/>
        <charset val="134"/>
      </rPr>
      <t xml:space="preserve">三岔村股份经济合作社 </t>
    </r>
    <r>
      <rPr>
        <b/>
        <sz val="10"/>
        <rFont val="仿宋_GB2312"/>
        <charset val="134"/>
      </rPr>
      <t xml:space="preserve">
绩效目标：</t>
    </r>
    <r>
      <rPr>
        <sz val="10"/>
        <rFont val="仿宋_GB2312"/>
        <charset val="134"/>
      </rPr>
      <t>为三岔村一、二、三组群众发展产业提供基础设施保障，提高120余亩土地利用空间，方便132户、445名村民发展粮食和中药材种植产业。</t>
    </r>
  </si>
  <si>
    <t>三岔村</t>
  </si>
  <si>
    <t>凤州镇白石铺村四组王家坪产业道路硬化项目</t>
  </si>
  <si>
    <r>
      <rPr>
        <b/>
        <sz val="10"/>
        <rFont val="仿宋_GB2312"/>
        <charset val="134"/>
      </rPr>
      <t>项目内容：</t>
    </r>
    <r>
      <rPr>
        <sz val="10"/>
        <rFont val="仿宋_GB2312"/>
        <charset val="134"/>
      </rPr>
      <t>计划在白石铺村四组王家坪修建路面长630米，宽3米，厚度18厘米的产业道路，防护栏630米。</t>
    </r>
  </si>
  <si>
    <r>
      <rPr>
        <b/>
        <sz val="10"/>
        <rFont val="仿宋_GB2312"/>
        <charset val="134"/>
      </rPr>
      <t>产权归属:</t>
    </r>
    <r>
      <rPr>
        <sz val="10"/>
        <rFont val="仿宋_GB2312"/>
        <charset val="134"/>
      </rPr>
      <t xml:space="preserve">白石铺村股份经济合作社
</t>
    </r>
    <r>
      <rPr>
        <b/>
        <sz val="10"/>
        <rFont val="仿宋_GB2312"/>
        <charset val="134"/>
      </rPr>
      <t>后续管护：</t>
    </r>
    <r>
      <rPr>
        <sz val="10"/>
        <rFont val="仿宋_GB2312"/>
        <charset val="134"/>
      </rPr>
      <t xml:space="preserve">白石铺村股份经济合作社
</t>
    </r>
    <r>
      <rPr>
        <b/>
        <sz val="10"/>
        <rFont val="仿宋_GB2312"/>
        <charset val="134"/>
      </rPr>
      <t>绩效目标：</t>
    </r>
    <r>
      <rPr>
        <sz val="10"/>
        <rFont val="仿宋_GB2312"/>
        <charset val="134"/>
      </rPr>
      <t>带动群众临时务工增收10余万元，项目建成后能够解决村民160亩苹果运输难、销售难、出行难的问题。</t>
    </r>
  </si>
  <si>
    <t>③农村供水保障设施建设</t>
  </si>
  <si>
    <t>2026年唐藏镇倒回沟村三四组饮水源头提升项目</t>
  </si>
  <si>
    <r>
      <rPr>
        <b/>
        <sz val="10"/>
        <rFont val="仿宋_GB2312"/>
        <charset val="134"/>
      </rPr>
      <t>项目内容：</t>
    </r>
    <r>
      <rPr>
        <sz val="10"/>
        <rFont val="仿宋_GB2312"/>
        <charset val="134"/>
      </rPr>
      <t>1.修建20m</t>
    </r>
    <r>
      <rPr>
        <sz val="10"/>
        <rFont val="宋体"/>
        <charset val="134"/>
      </rPr>
      <t>³</t>
    </r>
    <r>
      <rPr>
        <sz val="10"/>
        <rFont val="仿宋_GB2312"/>
        <charset val="134"/>
      </rPr>
      <t>蓄水池一座，蓄水池上方修建加药间一座；2.修建直径2m，深8m大口井一座；3.配套20m</t>
    </r>
    <r>
      <rPr>
        <sz val="10"/>
        <rFont val="宋体"/>
        <charset val="134"/>
      </rPr>
      <t>³</t>
    </r>
    <r>
      <rPr>
        <sz val="10"/>
        <rFont val="仿宋_GB2312"/>
        <charset val="134"/>
      </rPr>
      <t xml:space="preserve">/h，垂直扬程30米潜水泵一台；智能消毒设备一套；自动启停设备一套；埋设管网PE水管380米。                                          </t>
    </r>
  </si>
  <si>
    <t xml:space="preserve">2026年3-6月
</t>
  </si>
  <si>
    <r>
      <rPr>
        <b/>
        <sz val="10"/>
        <rFont val="仿宋_GB2312"/>
        <charset val="134"/>
      </rPr>
      <t>产权归属:</t>
    </r>
    <r>
      <rPr>
        <sz val="10"/>
        <rFont val="仿宋_GB2312"/>
        <charset val="134"/>
      </rPr>
      <t xml:space="preserve">倒回沟村股份经济合作社
</t>
    </r>
    <r>
      <rPr>
        <b/>
        <sz val="10"/>
        <rFont val="仿宋_GB2312"/>
        <charset val="134"/>
      </rPr>
      <t>后续管护：</t>
    </r>
    <r>
      <rPr>
        <sz val="10"/>
        <rFont val="仿宋_GB2312"/>
        <charset val="134"/>
      </rPr>
      <t xml:space="preserve">倒回沟村股份经济合作社     
</t>
    </r>
    <r>
      <rPr>
        <b/>
        <sz val="10"/>
        <rFont val="仿宋_GB2312"/>
        <charset val="134"/>
      </rPr>
      <t>绩效目标：</t>
    </r>
    <r>
      <rPr>
        <sz val="10"/>
        <rFont val="仿宋_GB2312"/>
        <charset val="134"/>
      </rPr>
      <t>通过实施水源优化、管网更新、净水设施升级等改造工程，全面解决饮水“水质不达标、供水不稳定、漏损率高”等问题，有效解决三四组118户群众饮水问题。</t>
    </r>
  </si>
  <si>
    <t>2026年黄牛铺镇长滩坝村人饮提升项目</t>
  </si>
  <si>
    <r>
      <rPr>
        <b/>
        <sz val="10"/>
        <rFont val="仿宋_GB2312"/>
        <charset val="134"/>
      </rPr>
      <t>项目内容：</t>
    </r>
    <r>
      <rPr>
        <sz val="10"/>
        <rFont val="仿宋_GB2312"/>
        <charset val="134"/>
      </rPr>
      <t>计划在长滩坝村一组修建拦水坝（长12米、高2.5米、底宽1.5米、顶宽0.6米）、饮水泉室（3立方）、水源地四周做防护围网、更换1200米63管道。在长滩坝村五组清理拦水坝，做防渗处理，水源地四周做防护围网，更换1000米50管道。</t>
    </r>
  </si>
  <si>
    <r>
      <rPr>
        <b/>
        <sz val="10"/>
        <rFont val="仿宋_GB2312"/>
        <charset val="134"/>
      </rPr>
      <t>产权归属：</t>
    </r>
    <r>
      <rPr>
        <sz val="10"/>
        <rFont val="仿宋_GB2312"/>
        <charset val="134"/>
      </rPr>
      <t xml:space="preserve">长滩坝村股份经济合作社
</t>
    </r>
    <r>
      <rPr>
        <b/>
        <sz val="10"/>
        <rFont val="仿宋_GB2312"/>
        <charset val="134"/>
      </rPr>
      <t>后续管护：</t>
    </r>
    <r>
      <rPr>
        <sz val="10"/>
        <rFont val="仿宋_GB2312"/>
        <charset val="134"/>
      </rPr>
      <t xml:space="preserve">长滩坝村股份经济合作社
</t>
    </r>
    <r>
      <rPr>
        <b/>
        <sz val="10"/>
        <rFont val="仿宋_GB2312"/>
        <charset val="134"/>
      </rPr>
      <t>绩效目标：</t>
    </r>
    <r>
      <rPr>
        <sz val="10"/>
        <rFont val="仿宋_GB2312"/>
        <charset val="134"/>
      </rPr>
      <t>改善基础设施条件，保障长滩坝村81户234人的生产生活安全。</t>
    </r>
  </si>
  <si>
    <t>长滩坝村</t>
  </si>
  <si>
    <t>30</t>
  </si>
  <si>
    <t>69</t>
  </si>
  <si>
    <t>81</t>
  </si>
  <si>
    <t>234</t>
  </si>
  <si>
    <t>2026年黄牛铺镇石窑铺村厂房沟安全饮水提升项目</t>
  </si>
  <si>
    <r>
      <rPr>
        <b/>
        <sz val="10"/>
        <rFont val="仿宋_GB2312"/>
        <charset val="134"/>
      </rPr>
      <t>项目内容：</t>
    </r>
    <r>
      <rPr>
        <sz val="10"/>
        <rFont val="仿宋_GB2312"/>
        <charset val="134"/>
      </rPr>
      <t>计划在石窑铺村三组厂房沟修复3座蓄水池底部共90平方米，修复3座蓄水池墙体长共15米，均高1.4米。新建长5米、宽7米、高1.4米过滤池一座，更换63管道长2700米。</t>
    </r>
  </si>
  <si>
    <r>
      <rPr>
        <b/>
        <sz val="10"/>
        <rFont val="仿宋_GB2312"/>
        <charset val="134"/>
      </rPr>
      <t>产权归属：</t>
    </r>
    <r>
      <rPr>
        <sz val="10"/>
        <rFont val="仿宋_GB2312"/>
        <charset val="134"/>
      </rPr>
      <t xml:space="preserve">石窑铺村股份经济合作社
</t>
    </r>
    <r>
      <rPr>
        <b/>
        <sz val="10"/>
        <rFont val="仿宋_GB2312"/>
        <charset val="134"/>
      </rPr>
      <t>后续管护：</t>
    </r>
    <r>
      <rPr>
        <sz val="10"/>
        <rFont val="仿宋_GB2312"/>
        <charset val="134"/>
      </rPr>
      <t xml:space="preserve">石窑铺村股份经济合作社
</t>
    </r>
    <r>
      <rPr>
        <b/>
        <sz val="10"/>
        <rFont val="仿宋_GB2312"/>
        <charset val="134"/>
      </rPr>
      <t>绩效目标：</t>
    </r>
    <r>
      <rPr>
        <sz val="10"/>
        <rFont val="仿宋_GB2312"/>
        <charset val="134"/>
      </rPr>
      <t>改善基础设施条件，保障石窑铺村104户312人的生产生活安全。</t>
    </r>
  </si>
  <si>
    <t>2026年留凤关镇镇区水厂改造提升项目</t>
  </si>
  <si>
    <r>
      <rPr>
        <b/>
        <sz val="10"/>
        <rFont val="仿宋_GB2312"/>
        <charset val="134"/>
      </rPr>
      <t>项目内容：</t>
    </r>
    <r>
      <rPr>
        <sz val="10"/>
        <rFont val="仿宋_GB2312"/>
        <charset val="134"/>
      </rPr>
      <t>在留凤关镇留凤关村九组建造厚0.8米长8.4米宽3.4米设备钢筋混凝土基础底座，安装日处理1000方的及絮凝、沉淀、过滤功能的一体化净化设备一台和在线监测仪表一套，安装4m</t>
    </r>
    <r>
      <rPr>
        <sz val="10"/>
        <rFont val="宋体"/>
        <charset val="134"/>
      </rPr>
      <t>³</t>
    </r>
    <r>
      <rPr>
        <sz val="10"/>
        <rFont val="仿宋_GB2312"/>
        <charset val="134"/>
      </rPr>
      <t>/h扬程32变频控制水泵1台，配套安装电源柜、控制柜、150WQ150反冲洗水泵、1.3m</t>
    </r>
    <r>
      <rPr>
        <sz val="10"/>
        <rFont val="宋体"/>
        <charset val="134"/>
      </rPr>
      <t>³</t>
    </r>
    <r>
      <rPr>
        <sz val="10"/>
        <rFont val="仿宋_GB2312"/>
        <charset val="134"/>
      </rPr>
      <t>/min风机、加药设备各一套，为自来水厂安装6个视频枪机，安装DN300室外排水管道410米，改造DN160管道40米，新建2.75*2.4*1.4米砖砌闸阀井一座。</t>
    </r>
  </si>
  <si>
    <t xml:space="preserve">2026年3-9月
</t>
  </si>
  <si>
    <r>
      <rPr>
        <b/>
        <sz val="10"/>
        <rFont val="仿宋_GB2312"/>
        <charset val="134"/>
      </rPr>
      <t>产权归属：</t>
    </r>
    <r>
      <rPr>
        <sz val="10"/>
        <rFont val="仿宋_GB2312"/>
        <charset val="134"/>
      </rPr>
      <t xml:space="preserve">凤县留凤关镇人民政府 </t>
    </r>
    <r>
      <rPr>
        <b/>
        <sz val="10"/>
        <rFont val="仿宋_GB2312"/>
        <charset val="134"/>
      </rPr>
      <t xml:space="preserve">  
后续管护：</t>
    </r>
    <r>
      <rPr>
        <sz val="10"/>
        <rFont val="仿宋_GB2312"/>
        <charset val="134"/>
      </rPr>
      <t xml:space="preserve">凤县留凤关镇人民政府   </t>
    </r>
    <r>
      <rPr>
        <b/>
        <sz val="10"/>
        <rFont val="仿宋_GB2312"/>
        <charset val="134"/>
      </rPr>
      <t xml:space="preserve">
绩效目标：</t>
    </r>
    <r>
      <rPr>
        <sz val="10"/>
        <rFont val="仿宋_GB2312"/>
        <charset val="134"/>
      </rPr>
      <t>改善留凤关镇留凤关村、酒奠沟村674户2032人饮水质量。</t>
    </r>
  </si>
  <si>
    <t>县水利工作站</t>
  </si>
  <si>
    <t>2026年留凤关镇喇嘛泉村6—9组水源地提升改造项目</t>
  </si>
  <si>
    <r>
      <rPr>
        <b/>
        <sz val="10"/>
        <rFont val="仿宋_GB2312"/>
        <charset val="134"/>
      </rPr>
      <t>项目内容：</t>
    </r>
    <r>
      <rPr>
        <sz val="10"/>
        <rFont val="仿宋_GB2312"/>
        <charset val="134"/>
      </rPr>
      <t>在喇嘛泉村9组新建管径30cm机井一口（150米）、辅助设施（12KW水泵一台、电缆线500余米、配电箱、控制箱），50方蓄水池一座（5*5*2米）、太阳能消毒设备一台，铺设供水管网14公里，配套各类阀井。</t>
    </r>
  </si>
  <si>
    <r>
      <rPr>
        <b/>
        <sz val="10"/>
        <rFont val="仿宋_GB2312"/>
        <charset val="134"/>
      </rPr>
      <t>产权归属</t>
    </r>
    <r>
      <rPr>
        <sz val="10"/>
        <rFont val="仿宋_GB2312"/>
        <charset val="134"/>
      </rPr>
      <t xml:space="preserve">：喇嘛泉村股份经济合作社 
</t>
    </r>
    <r>
      <rPr>
        <b/>
        <sz val="10"/>
        <rFont val="仿宋_GB2312"/>
        <charset val="134"/>
      </rPr>
      <t>后续管护：</t>
    </r>
    <r>
      <rPr>
        <sz val="10"/>
        <rFont val="仿宋_GB2312"/>
        <charset val="134"/>
      </rPr>
      <t xml:space="preserve">喇嘛泉村股份经济合作社 
</t>
    </r>
    <r>
      <rPr>
        <b/>
        <sz val="10"/>
        <rFont val="仿宋_GB2312"/>
        <charset val="134"/>
      </rPr>
      <t>绩效目标：</t>
    </r>
    <r>
      <rPr>
        <sz val="10"/>
        <rFont val="仿宋_GB2312"/>
        <charset val="134"/>
      </rPr>
      <t>通过基础设施建设，提升118户426人供水保障水平，受益脱贫户30户124人。</t>
    </r>
  </si>
  <si>
    <t>2026年双石铺镇何家坪村四五组人饮工程项目</t>
  </si>
  <si>
    <r>
      <rPr>
        <b/>
        <sz val="10"/>
        <rFont val="仿宋_GB2312"/>
        <charset val="134"/>
      </rPr>
      <t>项目内容：</t>
    </r>
    <r>
      <rPr>
        <sz val="10"/>
        <rFont val="仿宋_GB2312"/>
        <charset val="134"/>
      </rPr>
      <t>在何家坪村五组磨河坝修建4*4*4蓄水池一座，修建2*2*2的沉淀池一座，更换水管1000米；四组更换老化水管1600米</t>
    </r>
    <r>
      <rPr>
        <sz val="10"/>
        <color indexed="10"/>
        <rFont val="仿宋_GB2312"/>
        <charset val="134"/>
      </rPr>
      <t>；</t>
    </r>
  </si>
  <si>
    <r>
      <rPr>
        <b/>
        <sz val="10"/>
        <rFont val="仿宋_GB2312"/>
        <charset val="134"/>
      </rPr>
      <t>产权归属:</t>
    </r>
    <r>
      <rPr>
        <sz val="10"/>
        <rFont val="仿宋_GB2312"/>
        <charset val="134"/>
      </rPr>
      <t xml:space="preserve">何家坪村股份经济合作社
</t>
    </r>
    <r>
      <rPr>
        <b/>
        <sz val="10"/>
        <rFont val="仿宋_GB2312"/>
        <charset val="134"/>
      </rPr>
      <t>后续管护：</t>
    </r>
    <r>
      <rPr>
        <sz val="10"/>
        <rFont val="仿宋_GB2312"/>
        <charset val="134"/>
      </rPr>
      <t>何家坪村股份经济合作社</t>
    </r>
    <r>
      <rPr>
        <b/>
        <sz val="10"/>
        <rFont val="仿宋_GB2312"/>
        <charset val="134"/>
      </rPr>
      <t xml:space="preserve">
绩效目标：</t>
    </r>
    <r>
      <rPr>
        <sz val="10"/>
        <rFont val="仿宋_GB2312"/>
        <charset val="134"/>
      </rPr>
      <t>通过修建蓄水池、沉淀池等基础设施建设，更换老旧水管，改善何家坪村五组8户35人（其中脱贫户3户12人），四组24户98人（其中脱贫户2户11人），共计32户133人饮水质量。</t>
    </r>
  </si>
  <si>
    <t>2026年双石铺镇汉中路沿线水网改造项目</t>
  </si>
  <si>
    <r>
      <rPr>
        <b/>
        <sz val="10"/>
        <rFont val="仿宋_GB2312"/>
        <charset val="134"/>
      </rPr>
      <t>项目内容：</t>
    </r>
    <r>
      <rPr>
        <sz val="10"/>
        <rFont val="仿宋_GB2312"/>
        <charset val="134"/>
      </rPr>
      <t>对双石铺村七组和十里店村八组、五里店移民新村供水管网进行改造，接入十里店水厂进行集中供水。埋设供水管道总长4460米，其中：直径90PE管道1548米，直径63PE管道1420米，直径50PE管道48米，直径40PE管道225米，直径25PE管道1219米，配套附属设施。。</t>
    </r>
  </si>
  <si>
    <r>
      <rPr>
        <b/>
        <sz val="10"/>
        <rFont val="仿宋_GB2312"/>
        <charset val="134"/>
      </rPr>
      <t>产权归属：</t>
    </r>
    <r>
      <rPr>
        <sz val="10"/>
        <rFont val="仿宋_GB2312"/>
        <charset val="134"/>
      </rPr>
      <t xml:space="preserve">十里店村股份经济合作社
</t>
    </r>
    <r>
      <rPr>
        <b/>
        <sz val="10"/>
        <rFont val="仿宋_GB2312"/>
        <charset val="134"/>
      </rPr>
      <t>后续管护</t>
    </r>
    <r>
      <rPr>
        <sz val="10"/>
        <rFont val="仿宋_GB2312"/>
        <charset val="134"/>
      </rPr>
      <t xml:space="preserve">：十里店村股份经济合作社
</t>
    </r>
    <r>
      <rPr>
        <b/>
        <sz val="10"/>
        <rFont val="仿宋_GB2312"/>
        <charset val="134"/>
      </rPr>
      <t>绩效目标：</t>
    </r>
    <r>
      <rPr>
        <sz val="10"/>
        <rFont val="仿宋_GB2312"/>
        <charset val="134"/>
      </rPr>
      <t>项目完成后将提升沿线双石铺村，十里店村、上川村及阴湾四个村57户190人的供水保障水平。</t>
    </r>
  </si>
  <si>
    <t>十里店村</t>
  </si>
  <si>
    <t>2026年凤州镇桑园村南山湾人饮工程改造提升</t>
  </si>
  <si>
    <r>
      <rPr>
        <b/>
        <sz val="10"/>
        <rFont val="仿宋_GB2312"/>
        <charset val="134"/>
      </rPr>
      <t>项目内容：</t>
    </r>
    <r>
      <rPr>
        <sz val="10"/>
        <rFont val="仿宋_GB2312"/>
        <charset val="134"/>
      </rPr>
      <t>1.</t>
    </r>
    <r>
      <rPr>
        <sz val="10"/>
        <rFont val="Arial"/>
        <charset val="134"/>
      </rPr>
      <t> </t>
    </r>
    <r>
      <rPr>
        <sz val="10"/>
        <rFont val="仿宋_GB2312"/>
        <charset val="134"/>
      </rPr>
      <t>水源升级：对现有水源地进行清淤、防护，增设过滤设施，确保水源稳定达标；2.管网改造：更换老化主管道6000米（采用Φ50PE材质），改造支管网Φ25PE5000米，解决漏水和水压不足问题；3.水处理设施建设：新建蓄水池1座，规格为4×5×2，储水量为40立方，满足南山湾群众用水需求。</t>
    </r>
  </si>
  <si>
    <r>
      <rPr>
        <b/>
        <sz val="10"/>
        <rFont val="仿宋_GB2312"/>
        <charset val="134"/>
      </rPr>
      <t>产权归属：</t>
    </r>
    <r>
      <rPr>
        <sz val="10"/>
        <rFont val="仿宋_GB2312"/>
        <charset val="134"/>
      </rPr>
      <t xml:space="preserve">桑园村股份经济合作社
</t>
    </r>
    <r>
      <rPr>
        <b/>
        <sz val="10"/>
        <rFont val="仿宋_GB2312"/>
        <charset val="134"/>
      </rPr>
      <t>后续管护：</t>
    </r>
    <r>
      <rPr>
        <sz val="10"/>
        <rFont val="仿宋_GB2312"/>
        <charset val="134"/>
      </rPr>
      <t xml:space="preserve">桑园村股份经济合作社
</t>
    </r>
    <r>
      <rPr>
        <b/>
        <sz val="10"/>
        <rFont val="仿宋_GB2312"/>
        <charset val="134"/>
      </rPr>
      <t>绩效目标：</t>
    </r>
    <r>
      <rPr>
        <sz val="10"/>
        <rFont val="仿宋_GB2312"/>
        <charset val="134"/>
      </rPr>
      <t>项目建成后，解决南山湾区域113户、387人的安全饮水问题，降低因水质问题导致的疾病风险，提升村庄公共服务水平。</t>
    </r>
  </si>
  <si>
    <t>桑园村</t>
  </si>
  <si>
    <t>2026年凤州镇邓家台村一组梨树湾人饮水提升改造项目</t>
  </si>
  <si>
    <r>
      <rPr>
        <b/>
        <sz val="10"/>
        <rFont val="仿宋_GB2312"/>
        <charset val="134"/>
      </rPr>
      <t>项目内容：</t>
    </r>
    <r>
      <rPr>
        <sz val="10"/>
        <rFont val="仿宋_GB2312"/>
        <charset val="134"/>
      </rPr>
      <t>对一组梨树湾Φ75PE1000米人饮水管道进行更换。</t>
    </r>
  </si>
  <si>
    <t>2026年3-5月</t>
  </si>
  <si>
    <r>
      <rPr>
        <b/>
        <sz val="10"/>
        <rFont val="仿宋_GB2312"/>
        <charset val="134"/>
      </rPr>
      <t>产权归属：</t>
    </r>
    <r>
      <rPr>
        <sz val="10"/>
        <rFont val="仿宋_GB2312"/>
        <charset val="134"/>
      </rPr>
      <t xml:space="preserve">邓家台村股份经济合作社
</t>
    </r>
    <r>
      <rPr>
        <b/>
        <sz val="10"/>
        <rFont val="仿宋_GB2312"/>
        <charset val="134"/>
      </rPr>
      <t>后续管护：</t>
    </r>
    <r>
      <rPr>
        <sz val="10"/>
        <rFont val="仿宋_GB2312"/>
        <charset val="134"/>
      </rPr>
      <t xml:space="preserve">邓家台村股份经济合作社
</t>
    </r>
    <r>
      <rPr>
        <b/>
        <sz val="10"/>
        <rFont val="仿宋_GB2312"/>
        <charset val="134"/>
      </rPr>
      <t>绩效目标：</t>
    </r>
    <r>
      <rPr>
        <sz val="10"/>
        <rFont val="仿宋_GB2312"/>
        <charset val="134"/>
      </rPr>
      <t>确保40</t>
    </r>
    <r>
      <rPr>
        <sz val="10"/>
        <color indexed="8"/>
        <rFont val="仿宋_GB2312"/>
        <charset val="134"/>
      </rPr>
      <t>户160人安全用水，解决管道老化漏水问题。</t>
    </r>
  </si>
  <si>
    <t>邓家台村</t>
  </si>
  <si>
    <t>2026年凤州镇马鞍山村人饮工程提升改造项目</t>
  </si>
  <si>
    <r>
      <rPr>
        <b/>
        <sz val="10"/>
        <rFont val="仿宋_GB2312"/>
        <charset val="134"/>
      </rPr>
      <t>项目内容：</t>
    </r>
    <r>
      <rPr>
        <sz val="10"/>
        <rFont val="仿宋_GB2312"/>
        <charset val="134"/>
      </rPr>
      <t>①修建10立方米集水池、截渗坝2座；②铺设φ75PE管网3000米，铺设φ50PE(1.6Mpa）管网1500米，铺设φ50PE(1.6Mpa）管网1300米，③铺设φ63PE(1.6Mpa）管网900米；④DN110、DN75闸阀井共计5座（长0.8m、宽0.8米、深0.8m），对现有500立方米蓄水池进行维修加固、防渗漏处理。</t>
    </r>
  </si>
  <si>
    <t>2026年5-8月</t>
  </si>
  <si>
    <r>
      <rPr>
        <b/>
        <sz val="10"/>
        <rFont val="仿宋_GB2312"/>
        <charset val="134"/>
      </rPr>
      <t>产权归属：</t>
    </r>
    <r>
      <rPr>
        <sz val="10"/>
        <rFont val="仿宋_GB2312"/>
        <charset val="134"/>
      </rPr>
      <t>马鞍山村股份经济合作社</t>
    </r>
    <r>
      <rPr>
        <b/>
        <sz val="10"/>
        <rFont val="仿宋_GB2312"/>
        <charset val="134"/>
      </rPr>
      <t xml:space="preserve">
后续管护：</t>
    </r>
    <r>
      <rPr>
        <sz val="10"/>
        <rFont val="仿宋_GB2312"/>
        <charset val="134"/>
      </rPr>
      <t xml:space="preserve">马鞍山村股份经济合作社
</t>
    </r>
    <r>
      <rPr>
        <b/>
        <sz val="10"/>
        <rFont val="仿宋_GB2312"/>
        <charset val="134"/>
      </rPr>
      <t>绩效目标：</t>
    </r>
    <r>
      <rPr>
        <sz val="10"/>
        <rFont val="仿宋_GB2312"/>
        <charset val="134"/>
      </rPr>
      <t xml:space="preserve">进一步提升286户846人（其中：脱贫户96户182人）供水保障水平，满足项目区群众日常用水需求。
</t>
    </r>
  </si>
  <si>
    <t>2026年平木镇刘家庄村一、六、七组人饮工程改造提升项目</t>
  </si>
  <si>
    <r>
      <rPr>
        <b/>
        <sz val="10"/>
        <rFont val="仿宋_GB2312"/>
        <charset val="134"/>
      </rPr>
      <t>项目内容：</t>
    </r>
    <r>
      <rPr>
        <sz val="10"/>
        <rFont val="仿宋_GB2312"/>
        <charset val="134"/>
      </rPr>
      <t>新建2m</t>
    </r>
    <r>
      <rPr>
        <sz val="10"/>
        <rFont val="宋体"/>
        <charset val="134"/>
      </rPr>
      <t>³</t>
    </r>
    <r>
      <rPr>
        <sz val="10"/>
        <rFont val="仿宋_GB2312"/>
        <charset val="134"/>
      </rPr>
      <t>集水井2座，新建1m</t>
    </r>
    <r>
      <rPr>
        <sz val="10"/>
        <rFont val="宋体"/>
        <charset val="134"/>
      </rPr>
      <t>³</t>
    </r>
    <r>
      <rPr>
        <sz val="10"/>
        <rFont val="仿宋_GB2312"/>
        <charset val="134"/>
      </rPr>
      <t>集水池1座，新建PE25管道1900m；新建PE32管道3000m，新建12m</t>
    </r>
    <r>
      <rPr>
        <sz val="10"/>
        <rFont val="宋体"/>
        <charset val="134"/>
      </rPr>
      <t>³</t>
    </r>
    <r>
      <rPr>
        <sz val="10"/>
        <rFont val="仿宋_GB2312"/>
        <charset val="134"/>
      </rPr>
      <t>蓄水池1座、20m</t>
    </r>
    <r>
      <rPr>
        <sz val="10"/>
        <rFont val="宋体"/>
        <charset val="134"/>
      </rPr>
      <t>³</t>
    </r>
    <r>
      <rPr>
        <sz val="10"/>
        <rFont val="仿宋_GB2312"/>
        <charset val="134"/>
      </rPr>
      <t>蓄水池1座。</t>
    </r>
  </si>
  <si>
    <r>
      <rPr>
        <b/>
        <sz val="10"/>
        <color theme="1"/>
        <rFont val="仿宋_GB2312"/>
        <charset val="134"/>
      </rPr>
      <t>产权归属：</t>
    </r>
    <r>
      <rPr>
        <sz val="10"/>
        <color rgb="FF000000"/>
        <rFont val="仿宋_GB2312"/>
        <charset val="134"/>
      </rPr>
      <t xml:space="preserve">刘家庄村股份经济合作社
</t>
    </r>
    <r>
      <rPr>
        <b/>
        <sz val="10"/>
        <color theme="1"/>
        <rFont val="仿宋_GB2312"/>
        <charset val="134"/>
      </rPr>
      <t>后续管护：</t>
    </r>
    <r>
      <rPr>
        <sz val="10"/>
        <color rgb="FF000000"/>
        <rFont val="仿宋_GB2312"/>
        <charset val="134"/>
      </rPr>
      <t xml:space="preserve">刘家庄村股份经济合作社
</t>
    </r>
    <r>
      <rPr>
        <b/>
        <sz val="10"/>
        <color theme="1"/>
        <rFont val="仿宋_GB2312"/>
        <charset val="134"/>
      </rPr>
      <t>绩效目标：</t>
    </r>
    <r>
      <rPr>
        <sz val="10"/>
        <color rgb="FF000000"/>
        <rFont val="仿宋_GB2312"/>
        <charset val="134"/>
      </rPr>
      <t>通过新建饮水工程，解决67户254人安全饮水问题。</t>
    </r>
  </si>
  <si>
    <t>刘家庄村</t>
  </si>
  <si>
    <t>2026年平木镇寺河村二组人饮工程改造提升项目</t>
  </si>
  <si>
    <r>
      <rPr>
        <b/>
        <sz val="10"/>
        <rFont val="仿宋_GB2312"/>
        <charset val="134"/>
      </rPr>
      <t>项目内容：</t>
    </r>
    <r>
      <rPr>
        <sz val="10"/>
        <rFont val="仿宋_GB2312"/>
        <charset val="134"/>
      </rPr>
      <t>新建PE50管道1500m，新建PE25管道250m，新建20m</t>
    </r>
    <r>
      <rPr>
        <sz val="10"/>
        <rFont val="宋体"/>
        <charset val="134"/>
      </rPr>
      <t>³</t>
    </r>
    <r>
      <rPr>
        <sz val="10"/>
        <rFont val="仿宋_GB2312"/>
        <charset val="134"/>
      </rPr>
      <t>蓄水池1座。</t>
    </r>
  </si>
  <si>
    <r>
      <rPr>
        <b/>
        <sz val="10"/>
        <rFont val="仿宋_GB2312"/>
        <charset val="134"/>
      </rPr>
      <t>产权归属：</t>
    </r>
    <r>
      <rPr>
        <sz val="10"/>
        <rFont val="仿宋_GB2312"/>
        <charset val="134"/>
      </rPr>
      <t>寺河村股份经济合作社</t>
    </r>
    <r>
      <rPr>
        <b/>
        <sz val="10"/>
        <rFont val="仿宋_GB2312"/>
        <charset val="134"/>
      </rPr>
      <t xml:space="preserve">
后续管护：</t>
    </r>
    <r>
      <rPr>
        <sz val="10"/>
        <rFont val="仿宋_GB2312"/>
        <charset val="134"/>
      </rPr>
      <t>寺河村股份经济合作社</t>
    </r>
    <r>
      <rPr>
        <b/>
        <sz val="10"/>
        <rFont val="仿宋_GB2312"/>
        <charset val="134"/>
      </rPr>
      <t xml:space="preserve">
绩效目标：</t>
    </r>
    <r>
      <rPr>
        <sz val="10"/>
        <rFont val="仿宋_GB2312"/>
        <charset val="134"/>
      </rPr>
      <t>通过新建饮水工程，解决315户1110人安全饮水问题。</t>
    </r>
  </si>
  <si>
    <t>2026年黄牛铺镇黄牛铺村七组饮水提升改造项目</t>
  </si>
  <si>
    <r>
      <rPr>
        <b/>
        <sz val="10"/>
        <rFont val="仿宋_GB2312"/>
        <charset val="134"/>
      </rPr>
      <t>项目内容：</t>
    </r>
    <r>
      <rPr>
        <sz val="10"/>
        <rFont val="仿宋_GB2312"/>
        <charset val="134"/>
      </rPr>
      <t>埋设供水管道2490米，其中：直径40PE管道1034米，直径25PE管道1456米，配套闸阀井3座，修建7组蓄水池2座（3米X6米X2米），更换进水阀门1个。</t>
    </r>
  </si>
  <si>
    <t>2026年2-3月</t>
  </si>
  <si>
    <r>
      <rPr>
        <b/>
        <sz val="10"/>
        <rFont val="仿宋_GB2312"/>
        <charset val="134"/>
      </rPr>
      <t>产权归属：</t>
    </r>
    <r>
      <rPr>
        <sz val="10"/>
        <rFont val="仿宋_GB2312"/>
        <charset val="134"/>
      </rPr>
      <t xml:space="preserve">黄牛铺村股份经济合作社
</t>
    </r>
    <r>
      <rPr>
        <b/>
        <sz val="10"/>
        <rFont val="仿宋_GB2312"/>
        <charset val="134"/>
      </rPr>
      <t>后续管护：</t>
    </r>
    <r>
      <rPr>
        <sz val="10"/>
        <rFont val="仿宋_GB2312"/>
        <charset val="134"/>
      </rPr>
      <t xml:space="preserve">黄牛铺村股份经济合作社
</t>
    </r>
    <r>
      <rPr>
        <b/>
        <sz val="10"/>
        <rFont val="仿宋_GB2312"/>
        <charset val="134"/>
      </rPr>
      <t>绩效目标：</t>
    </r>
    <r>
      <rPr>
        <sz val="10"/>
        <rFont val="仿宋_GB2312"/>
        <charset val="134"/>
      </rPr>
      <t>改善基础设施条件，保障黄牛铺村94户344人的生产生活安全。</t>
    </r>
  </si>
  <si>
    <t>黄牛铺村</t>
  </si>
  <si>
    <t>2026年河口镇岩湾村七八组饮水工程水毁修建项目</t>
  </si>
  <si>
    <r>
      <rPr>
        <b/>
        <sz val="10"/>
        <rFont val="仿宋_GB2312"/>
        <charset val="134"/>
      </rPr>
      <t>项目内容：</t>
    </r>
    <r>
      <rPr>
        <sz val="10"/>
        <rFont val="仿宋_GB2312"/>
        <charset val="134"/>
      </rPr>
      <t>修建直径125mm、深150m深水井，修建3m*3m机井房，采购供水设备一套，铺设PE50管道1500m、PE40管道1000m、PE32管道500m。</t>
    </r>
  </si>
  <si>
    <r>
      <rPr>
        <b/>
        <sz val="10"/>
        <rFont val="仿宋_GB2312"/>
        <charset val="134"/>
      </rPr>
      <t>产权归属：</t>
    </r>
    <r>
      <rPr>
        <sz val="10"/>
        <rFont val="仿宋_GB2312"/>
        <charset val="134"/>
      </rPr>
      <t xml:space="preserve">岩湾村股份经济合作社
</t>
    </r>
    <r>
      <rPr>
        <b/>
        <sz val="10"/>
        <rFont val="仿宋_GB2312"/>
        <charset val="134"/>
      </rPr>
      <t>后续管护：</t>
    </r>
    <r>
      <rPr>
        <sz val="10"/>
        <rFont val="仿宋_GB2312"/>
        <charset val="134"/>
      </rPr>
      <t xml:space="preserve">岩湾村股份经济合作社
</t>
    </r>
    <r>
      <rPr>
        <b/>
        <sz val="10"/>
        <rFont val="仿宋_GB2312"/>
        <charset val="134"/>
      </rPr>
      <t>绩效目标：</t>
    </r>
    <r>
      <rPr>
        <sz val="10"/>
        <rFont val="仿宋_GB2312"/>
        <charset val="134"/>
      </rPr>
      <t>项目建成后解决岩湾村七组八组84户285人饮水问题。</t>
    </r>
  </si>
  <si>
    <t>岩湾村</t>
  </si>
  <si>
    <t>2026年河口镇陈家岔村十二组饮水工程水毁修复项目</t>
  </si>
  <si>
    <r>
      <rPr>
        <b/>
        <sz val="10"/>
        <rFont val="仿宋_GB2312"/>
        <charset val="134"/>
      </rPr>
      <t>项目内容：</t>
    </r>
    <r>
      <rPr>
        <sz val="10"/>
        <rFont val="仿宋_GB2312"/>
        <charset val="134"/>
      </rPr>
      <t>铺设PE40主管道3000m、PE32管道1000m、PE25管道3840m，修建闸阀井2座。</t>
    </r>
  </si>
  <si>
    <r>
      <rPr>
        <b/>
        <sz val="10"/>
        <rFont val="仿宋_GB2312"/>
        <charset val="134"/>
      </rPr>
      <t>产权归属：</t>
    </r>
    <r>
      <rPr>
        <sz val="10"/>
        <rFont val="仿宋_GB2312"/>
        <charset val="134"/>
      </rPr>
      <t xml:space="preserve">陈家岔村股份经济合作社
</t>
    </r>
    <r>
      <rPr>
        <b/>
        <sz val="10"/>
        <rFont val="仿宋_GB2312"/>
        <charset val="134"/>
      </rPr>
      <t>后续管护：</t>
    </r>
    <r>
      <rPr>
        <sz val="10"/>
        <rFont val="仿宋_GB2312"/>
        <charset val="134"/>
      </rPr>
      <t xml:space="preserve">陈家岔村股份经济合作社
</t>
    </r>
    <r>
      <rPr>
        <b/>
        <sz val="10"/>
        <rFont val="仿宋_GB2312"/>
        <charset val="134"/>
      </rPr>
      <t>绩效目标：</t>
    </r>
    <r>
      <rPr>
        <sz val="10"/>
        <rFont val="仿宋_GB2312"/>
        <charset val="134"/>
      </rPr>
      <t>项目建成后解决陈家岔村十二组101户301人饮水问题。</t>
    </r>
  </si>
  <si>
    <t>陈家岔村</t>
  </si>
  <si>
    <t>2026年河口镇沙坝村四五六组水毁人饮设施修复项目</t>
  </si>
  <si>
    <r>
      <rPr>
        <b/>
        <sz val="10"/>
        <rFont val="仿宋_GB2312"/>
        <charset val="134"/>
      </rPr>
      <t>项目内容：</t>
    </r>
    <r>
      <rPr>
        <sz val="10"/>
        <rFont val="仿宋_GB2312"/>
        <charset val="134"/>
      </rPr>
      <t>为沙坝村四五六组群众修建直径200mm、深100m水井1口，修建3m*5m砖混房1座，铺设PE50管300m、PE40管1200m，配套水泵、压力罐、自动上水设备、控制柜、电缆线等相关设施；在沙坝村十一组修建直径200mm、深110m水井1口，铺设PE40管700m、PE25管400m，修建3m*5m砖混房1座，配套水泵、压力罐、自动上水设备、控制柜、电缆线等相关设施。</t>
    </r>
  </si>
  <si>
    <r>
      <rPr>
        <b/>
        <sz val="10"/>
        <rFont val="仿宋_GB2312"/>
        <charset val="134"/>
      </rPr>
      <t>产权归属：</t>
    </r>
    <r>
      <rPr>
        <sz val="10"/>
        <rFont val="仿宋_GB2312"/>
        <charset val="134"/>
      </rPr>
      <t>沙坝村股份经济合作社</t>
    </r>
    <r>
      <rPr>
        <b/>
        <sz val="10"/>
        <rFont val="仿宋_GB2312"/>
        <charset val="134"/>
      </rPr>
      <t xml:space="preserve">
后续管护：</t>
    </r>
    <r>
      <rPr>
        <sz val="10"/>
        <rFont val="仿宋_GB2312"/>
        <charset val="134"/>
      </rPr>
      <t xml:space="preserve">沙坝村股份经济合作社
</t>
    </r>
    <r>
      <rPr>
        <b/>
        <sz val="10"/>
        <rFont val="仿宋_GB2312"/>
        <charset val="134"/>
      </rPr>
      <t>绩效目标：</t>
    </r>
    <r>
      <rPr>
        <sz val="10"/>
        <rFont val="仿宋_GB2312"/>
        <charset val="134"/>
      </rPr>
      <t>项目建成后，解决沙坝村四、五、六、十一组108户340人饮水问题。</t>
    </r>
  </si>
  <si>
    <t>2026年凤县农村饮水安全工程水质检验项目</t>
  </si>
  <si>
    <r>
      <rPr>
        <b/>
        <sz val="10"/>
        <rFont val="仿宋_GB2312"/>
        <charset val="134"/>
      </rPr>
      <t>项目内容：</t>
    </r>
    <r>
      <rPr>
        <sz val="10"/>
        <rFont val="仿宋_GB2312"/>
        <charset val="134"/>
      </rPr>
      <t>本年度对全县322处农村供水工程进行年度水质检测，并出具检验报告。</t>
    </r>
  </si>
  <si>
    <r>
      <rPr>
        <b/>
        <sz val="10"/>
        <rFont val="仿宋_GB2312"/>
        <charset val="134"/>
      </rPr>
      <t>产权归属：</t>
    </r>
    <r>
      <rPr>
        <sz val="10"/>
        <rFont val="仿宋_GB2312"/>
        <charset val="134"/>
      </rPr>
      <t>各村股份经济合作社</t>
    </r>
    <r>
      <rPr>
        <b/>
        <sz val="10"/>
        <rFont val="仿宋_GB2312"/>
        <charset val="134"/>
      </rPr>
      <t xml:space="preserve">
后续管护：</t>
    </r>
    <r>
      <rPr>
        <sz val="10"/>
        <rFont val="仿宋_GB2312"/>
        <charset val="134"/>
      </rPr>
      <t>各村股份经济合作社</t>
    </r>
    <r>
      <rPr>
        <b/>
        <sz val="10"/>
        <rFont val="仿宋_GB2312"/>
        <charset val="134"/>
      </rPr>
      <t xml:space="preserve">
绩效目标：</t>
    </r>
    <r>
      <rPr>
        <sz val="10"/>
        <rFont val="仿宋_GB2312"/>
        <charset val="134"/>
      </rPr>
      <t>通过对322处农村供水工程水质进行一次检验，并出具检验报告，为全县21722户69703人安全饮水提供水质监测，确保水质达标。</t>
    </r>
  </si>
  <si>
    <t>水质化验、购买第三方服务</t>
  </si>
  <si>
    <t>韩文波</t>
  </si>
  <si>
    <r>
      <rPr>
        <sz val="10"/>
        <rFont val="Microsoft YaHei"/>
        <charset val="134"/>
      </rPr>
      <t>⑧</t>
    </r>
    <r>
      <rPr>
        <sz val="10"/>
        <rFont val="仿宋_GB2312"/>
        <charset val="134"/>
      </rPr>
      <t>其他</t>
    </r>
  </si>
  <si>
    <t>2026年平木镇平木村产业基地配套挡墙建设项目</t>
  </si>
  <si>
    <r>
      <rPr>
        <b/>
        <sz val="10"/>
        <rFont val="仿宋_GB2312"/>
        <charset val="134"/>
      </rPr>
      <t>项目内容：</t>
    </r>
    <r>
      <rPr>
        <sz val="10"/>
        <rFont val="仿宋_GB2312"/>
        <charset val="134"/>
      </rPr>
      <t>在平木村二三组处新建浆砌石河堤长146米，高3.6米（含基础），基础以上底部宽1.81米，顶部宽1.2米。</t>
    </r>
  </si>
  <si>
    <r>
      <rPr>
        <b/>
        <sz val="10"/>
        <rFont val="仿宋_GB2312"/>
        <charset val="134"/>
      </rPr>
      <t>产权归属：</t>
    </r>
    <r>
      <rPr>
        <sz val="10"/>
        <rFont val="仿宋_GB2312"/>
        <charset val="134"/>
      </rPr>
      <t xml:space="preserve">平木村股份经济合作社
</t>
    </r>
    <r>
      <rPr>
        <b/>
        <sz val="10"/>
        <rFont val="仿宋_GB2312"/>
        <charset val="134"/>
      </rPr>
      <t>后续管护：</t>
    </r>
    <r>
      <rPr>
        <sz val="10"/>
        <rFont val="仿宋_GB2312"/>
        <charset val="134"/>
      </rPr>
      <t xml:space="preserve">平木村股份经济合作社
</t>
    </r>
    <r>
      <rPr>
        <b/>
        <sz val="10"/>
        <rFont val="仿宋_GB2312"/>
        <charset val="134"/>
      </rPr>
      <t>绩效目标：</t>
    </r>
    <r>
      <rPr>
        <sz val="10"/>
        <rFont val="仿宋_GB2312"/>
        <charset val="134"/>
      </rPr>
      <t>通过在平木村二三组新建浆砌石河堤，保护平木村11座温室大棚不受汛期影响，促进产业发展，同时保护平木村二三组21户群众10亩耕地，减少洪涝灾害影响。</t>
    </r>
  </si>
  <si>
    <t>2.人居环境整治</t>
  </si>
  <si>
    <t>①农村卫生厕所改造（户用、公共厕所）</t>
  </si>
  <si>
    <t>2026年凤县农村公厕改建项目</t>
  </si>
  <si>
    <r>
      <rPr>
        <b/>
        <sz val="10"/>
        <rFont val="仿宋_GB2312"/>
        <charset val="134"/>
      </rPr>
      <t>项目内容：</t>
    </r>
    <r>
      <rPr>
        <sz val="10"/>
        <rFont val="仿宋_GB2312"/>
        <charset val="134"/>
      </rPr>
      <t>在长滩坝村、兴隆场村新建设2座公共卫生厕所，含化粪池，并配套水、电、保温保暖设施等。在东河桥村、长滩坝村、草凉驿村、邓家台村 、岩湾村、凤州村、河口村、安沟村、酒奠沟村等9个村改建9座公共卫生厕所。</t>
    </r>
  </si>
  <si>
    <r>
      <rPr>
        <b/>
        <sz val="10"/>
        <rFont val="仿宋_GB2312"/>
        <charset val="134"/>
      </rPr>
      <t>产权归属：</t>
    </r>
    <r>
      <rPr>
        <sz val="10"/>
        <rFont val="仿宋_GB2312"/>
        <charset val="134"/>
      </rPr>
      <t xml:space="preserve">相关村股份经济合作社
</t>
    </r>
    <r>
      <rPr>
        <b/>
        <sz val="10"/>
        <rFont val="仿宋_GB2312"/>
        <charset val="134"/>
      </rPr>
      <t>后续管护：</t>
    </r>
    <r>
      <rPr>
        <sz val="10"/>
        <rFont val="仿宋_GB2312"/>
        <charset val="134"/>
      </rPr>
      <t xml:space="preserve">相关村股份经济合作社
</t>
    </r>
    <r>
      <rPr>
        <b/>
        <sz val="10"/>
        <rFont val="仿宋_GB2312"/>
        <charset val="134"/>
      </rPr>
      <t>绩效目标：</t>
    </r>
    <r>
      <rPr>
        <sz val="10"/>
        <rFont val="仿宋_GB2312"/>
        <charset val="134"/>
      </rPr>
      <t>通过项目实施，方便解决附近农户及游客入厕难的问题，有效提升农村公共卫生设施水平，切实改善农村人居环境，显著提升群众满意度。</t>
    </r>
  </si>
  <si>
    <t>黄牛铺镇、双石铺镇、红花铺镇、河口镇、凤州镇、留凤关镇</t>
  </si>
  <si>
    <t xml:space="preserve">新建：长滩坝村、兴隆场村。 改建：东河桥村、长滩坝村、草凉驿村、邓家台村 、岩湾村、凤州村、河口村、安沟村、酒奠沟村 </t>
  </si>
  <si>
    <t>凤县乡村振兴服务中心</t>
  </si>
  <si>
    <t>杨龙</t>
  </si>
  <si>
    <t>五、巩固三保障成果</t>
  </si>
  <si>
    <t>2.教育</t>
  </si>
  <si>
    <t>①享受“雨露计划”职业教育补助</t>
  </si>
  <si>
    <t>2026年“雨露计划”职业教育补助项目</t>
  </si>
  <si>
    <r>
      <rPr>
        <b/>
        <sz val="10"/>
        <rFont val="仿宋_GB2312"/>
        <charset val="134"/>
      </rPr>
      <t>项目内容：</t>
    </r>
    <r>
      <rPr>
        <sz val="10"/>
        <rFont val="仿宋_GB2312"/>
        <charset val="134"/>
      </rPr>
      <t>支持农村脱贫户、监测户家庭学生接受中职、高职、技工院校职业教育，培养技能型人才、促进稳定就业，巩固脱贫成果，按照每生每学年3000标准，发放助学补助金。</t>
    </r>
  </si>
  <si>
    <r>
      <rPr>
        <b/>
        <sz val="10"/>
        <rFont val="仿宋_GB2312"/>
        <charset val="134"/>
      </rPr>
      <t>绩效目标：</t>
    </r>
    <r>
      <rPr>
        <sz val="10"/>
        <rFont val="仿宋_GB2312"/>
        <charset val="134"/>
      </rPr>
      <t>按照每生每学年3000标准，发放脱贫户、监测户家庭学生助学补助金，支持农村脱贫户、监测户家庭学生接受中职、高职、技工院校职业教育，培养技能型人才、促进稳定就业，巩固脱贫成果。</t>
    </r>
  </si>
  <si>
    <t>相关镇</t>
  </si>
  <si>
    <t>相关村</t>
  </si>
  <si>
    <t>七、项目管理费</t>
  </si>
  <si>
    <t>1.项目管理费</t>
  </si>
  <si>
    <t xml:space="preserve"> 项目管理费</t>
  </si>
  <si>
    <t>2026年财政常态化帮扶资金项目管理费</t>
  </si>
  <si>
    <r>
      <rPr>
        <b/>
        <sz val="10"/>
        <rFont val="仿宋_GB2312"/>
        <charset val="134"/>
      </rPr>
      <t>项目内容：</t>
    </r>
    <r>
      <rPr>
        <sz val="10"/>
        <rFont val="仿宋_GB2312"/>
        <charset val="134"/>
      </rPr>
      <t>用于项目规划编制、项目可行性研究、招标采购、检查验收、绩效管理、项目公告公示、成果宣传、报账管理、档案管理、购买第三方服务等项目管理相关支出。</t>
    </r>
  </si>
  <si>
    <r>
      <rPr>
        <b/>
        <sz val="10"/>
        <rFont val="仿宋_GB2312"/>
        <charset val="134"/>
      </rPr>
      <t>绩效目标：</t>
    </r>
    <r>
      <rPr>
        <sz val="10"/>
        <rFont val="仿宋_GB2312"/>
        <charset val="134"/>
      </rPr>
      <t>通过用于项目规划编制、项目可行性研究、招标采购、检查验收、绩效管理、项目公告公示、成果宣传、报账管理、档案管理、购买第三方服务等项目管理相关支出，确保项目顺利实施。</t>
    </r>
  </si>
  <si>
    <t>规划编制、项目可行性研究、招标采购、成果宣传、报账管理、档案管理、购买第三方服务等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</si>
</sst>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1">
    <font>
      <sz val="12"/>
      <name val="宋体"/>
      <charset val="134"/>
    </font>
    <font>
      <b/>
      <sz val="12"/>
      <name val="宋体"/>
      <charset val="134"/>
    </font>
    <font>
      <sz val="10"/>
      <name val="仿宋_GB2312"/>
      <charset val="134"/>
    </font>
    <font>
      <sz val="18"/>
      <name val="方正小标宋简体"/>
      <charset val="134"/>
    </font>
    <font>
      <sz val="10"/>
      <name val="黑体"/>
      <charset val="134"/>
    </font>
    <font>
      <b/>
      <sz val="10"/>
      <name val="黑体"/>
      <charset val="134"/>
    </font>
    <font>
      <sz val="10"/>
      <name val="宋体"/>
      <charset val="134"/>
    </font>
    <font>
      <b/>
      <sz val="10"/>
      <name val="仿宋"/>
      <charset val="134"/>
    </font>
    <font>
      <b/>
      <sz val="10"/>
      <name val="仿宋_GB2312"/>
      <charset val="134"/>
    </font>
    <font>
      <sz val="10"/>
      <name val="仿宋"/>
      <charset val="134"/>
    </font>
    <font>
      <b/>
      <sz val="10"/>
      <color theme="1"/>
      <name val="仿宋_GB2312"/>
      <charset val="134"/>
    </font>
    <font>
      <sz val="10"/>
      <color theme="1"/>
      <name val="仿宋_GB2312"/>
      <charset val="134"/>
    </font>
    <font>
      <b/>
      <sz val="9"/>
      <name val="仿宋_GB2312"/>
      <charset val="134"/>
    </font>
    <font>
      <sz val="12"/>
      <name val="仿宋_GB2312"/>
      <charset val="134"/>
    </font>
    <font>
      <sz val="10"/>
      <color rgb="FF000000"/>
      <name val="仿宋_GB2312"/>
      <charset val="134"/>
    </font>
    <font>
      <sz val="1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name val="SimSun"/>
      <charset val="134"/>
    </font>
    <font>
      <sz val="10"/>
      <color indexed="8"/>
      <name val="仿宋_GB2312"/>
      <charset val="134"/>
    </font>
    <font>
      <sz val="10"/>
      <color indexed="10"/>
      <name val="仿宋_GB2312"/>
      <charset val="134"/>
    </font>
    <font>
      <sz val="9"/>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center"/>
    </xf>
    <xf numFmtId="0" fontId="0" fillId="0" borderId="0">
      <alignment vertical="center"/>
    </xf>
  </cellStyleXfs>
  <cellXfs count="79">
    <xf numFmtId="0" fontId="0" fillId="0" borderId="0" xfId="0">
      <alignment vertical="center"/>
    </xf>
    <xf numFmtId="0" fontId="1" fillId="0" borderId="0" xfId="0" applyFont="1" applyFill="1" applyAlignment="1">
      <alignment vertical="center" wrapText="1"/>
    </xf>
    <xf numFmtId="0" fontId="2" fillId="0" borderId="0" xfId="0" applyFont="1" applyFill="1">
      <alignment vertical="center"/>
    </xf>
    <xf numFmtId="0" fontId="0" fillId="0" borderId="0" xfId="0" applyNumberFormat="1" applyFill="1">
      <alignment vertical="center"/>
    </xf>
    <xf numFmtId="0" fontId="2" fillId="0" borderId="0" xfId="0" applyNumberFormat="1" applyFont="1" applyFill="1">
      <alignment vertical="center"/>
    </xf>
    <xf numFmtId="0" fontId="0" fillId="0" borderId="0" xfId="0" applyFill="1">
      <alignment vertical="center"/>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ont="1" applyFill="1" applyAlignment="1">
      <alignment horizontal="justify" vertical="center" wrapText="1"/>
    </xf>
    <xf numFmtId="0" fontId="0" fillId="0" borderId="0" xfId="0" applyFont="1" applyFill="1">
      <alignment vertical="center"/>
    </xf>
    <xf numFmtId="0" fontId="0" fillId="0" borderId="0" xfId="0" applyNumberFormat="1" applyFont="1" applyFill="1" applyAlignment="1">
      <alignment horizontal="left" vertical="center" wrapText="1"/>
    </xf>
    <xf numFmtId="0" fontId="0" fillId="0" borderId="0" xfId="0" applyNumberFormat="1" applyFont="1" applyFill="1" applyAlignment="1">
      <alignment horizontal="center" vertical="center" wrapText="1"/>
    </xf>
    <xf numFmtId="0" fontId="0" fillId="0" borderId="0" xfId="0" applyNumberFormat="1" applyFont="1" applyFill="1" applyAlignment="1">
      <alignment horizontal="justify" vertical="center" wrapText="1"/>
    </xf>
    <xf numFmtId="0" fontId="0" fillId="0" borderId="0" xfId="0" applyNumberFormat="1" applyFont="1" applyFill="1" applyAlignment="1">
      <alignment horizontal="center" vertical="center"/>
    </xf>
    <xf numFmtId="0" fontId="3" fillId="0" borderId="0" xfId="0" applyNumberFormat="1" applyFont="1" applyFill="1" applyAlignment="1">
      <alignment horizontal="center" vertical="center" wrapText="1"/>
    </xf>
    <xf numFmtId="0" fontId="3" fillId="0" borderId="0" xfId="0" applyNumberFormat="1" applyFont="1" applyFill="1" applyAlignment="1">
      <alignment horizontal="justify" vertical="center" wrapText="1"/>
    </xf>
    <xf numFmtId="0" fontId="0" fillId="0" borderId="0" xfId="0" applyNumberFormat="1" applyFont="1" applyFill="1" applyAlignment="1">
      <alignment horizontal="left" wrapText="1"/>
    </xf>
    <xf numFmtId="0" fontId="0" fillId="0" borderId="0" xfId="0" applyNumberFormat="1" applyFont="1" applyFill="1" applyBorder="1" applyAlignment="1">
      <alignment horizontal="justify" wrapText="1"/>
    </xf>
    <xf numFmtId="0" fontId="0"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center"/>
    </xf>
    <xf numFmtId="0" fontId="0"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4" fillId="0" borderId="2" xfId="49"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justify" vertical="center" wrapText="1"/>
    </xf>
    <xf numFmtId="0" fontId="0"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justify" vertical="center" wrapText="1"/>
    </xf>
    <xf numFmtId="0"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justify" vertical="center" wrapText="1"/>
    </xf>
    <xf numFmtId="0" fontId="8" fillId="0" borderId="2" xfId="0" applyNumberFormat="1"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9" fillId="0" borderId="2" xfId="0" applyNumberFormat="1" applyFont="1" applyFill="1" applyBorder="1" applyAlignment="1">
      <alignment horizontal="justify" vertical="center" wrapText="1"/>
    </xf>
    <xf numFmtId="0" fontId="0" fillId="0" borderId="2" xfId="0" applyNumberFormat="1" applyFont="1" applyFill="1" applyBorder="1" applyAlignment="1">
      <alignment horizontal="justify" vertical="center" wrapText="1"/>
    </xf>
    <xf numFmtId="0" fontId="9" fillId="0" borderId="2" xfId="0" applyNumberFormat="1" applyFont="1" applyFill="1" applyBorder="1" applyAlignment="1">
      <alignment horizontal="center" vertical="center"/>
    </xf>
    <xf numFmtId="0" fontId="9" fillId="0" borderId="2" xfId="0" applyNumberFormat="1" applyFont="1" applyFill="1" applyBorder="1" applyAlignment="1">
      <alignment horizontal="center" vertical="center" wrapText="1"/>
    </xf>
    <xf numFmtId="0" fontId="2" fillId="0" borderId="2" xfId="50" applyNumberFormat="1" applyFont="1" applyFill="1" applyBorder="1" applyAlignment="1">
      <alignment horizontal="center" vertical="center" wrapText="1"/>
    </xf>
    <xf numFmtId="0" fontId="8" fillId="0" borderId="2" xfId="50" applyNumberFormat="1" applyFont="1" applyFill="1" applyBorder="1" applyAlignment="1">
      <alignment horizontal="justify" vertical="center" wrapText="1"/>
    </xf>
    <xf numFmtId="0" fontId="2" fillId="0" borderId="2" xfId="49" applyNumberFormat="1" applyFont="1" applyFill="1" applyBorder="1" applyAlignment="1">
      <alignment horizontal="center" vertical="center" wrapText="1"/>
    </xf>
    <xf numFmtId="0" fontId="8" fillId="0" borderId="2" xfId="0" applyNumberFormat="1" applyFont="1" applyFill="1" applyBorder="1" applyAlignment="1">
      <alignment horizontal="justify" vertical="center" wrapText="1"/>
    </xf>
    <xf numFmtId="49" fontId="2" fillId="0" borderId="2" xfId="0" applyNumberFormat="1" applyFont="1" applyFill="1" applyBorder="1" applyAlignment="1">
      <alignment horizontal="left" vertical="center" wrapText="1"/>
    </xf>
    <xf numFmtId="49" fontId="8" fillId="0" borderId="2" xfId="0" applyNumberFormat="1"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NumberFormat="1" applyFont="1" applyFill="1" applyBorder="1" applyAlignment="1" applyProtection="1">
      <alignment horizontal="center" vertical="center" wrapText="1"/>
    </xf>
    <xf numFmtId="0" fontId="10" fillId="0" borderId="2" xfId="0" applyNumberFormat="1"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left" vertical="center" wrapText="1"/>
    </xf>
    <xf numFmtId="49" fontId="10" fillId="0" borderId="2" xfId="0" applyNumberFormat="1" applyFont="1" applyFill="1" applyBorder="1" applyAlignment="1">
      <alignment horizontal="center" vertical="center" wrapText="1"/>
    </xf>
    <xf numFmtId="49" fontId="10" fillId="0" borderId="2" xfId="0" applyNumberFormat="1"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9" fillId="0" borderId="2" xfId="5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justify" vertical="center" wrapText="1"/>
    </xf>
    <xf numFmtId="0" fontId="12" fillId="0" borderId="2" xfId="0" applyNumberFormat="1" applyFont="1" applyFill="1" applyBorder="1" applyAlignment="1">
      <alignment horizontal="justify" vertical="center" wrapText="1"/>
    </xf>
    <xf numFmtId="0" fontId="2" fillId="0" borderId="2" xfId="0" applyFont="1" applyFill="1" applyBorder="1" applyAlignment="1">
      <alignment horizontal="justify" vertical="center" wrapText="1"/>
    </xf>
    <xf numFmtId="0" fontId="8" fillId="0" borderId="2" xfId="0" applyFont="1" applyFill="1" applyBorder="1" applyAlignment="1">
      <alignment horizontal="justify" vertical="center" wrapText="1"/>
    </xf>
    <xf numFmtId="0" fontId="8"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13" fillId="0" borderId="2" xfId="0" applyNumberFormat="1" applyFont="1" applyFill="1" applyBorder="1" applyAlignment="1">
      <alignment horizontal="justify"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2" fillId="0" borderId="0" xfId="0" applyFont="1" applyFill="1" applyBorder="1" applyAlignment="1">
      <alignment horizontal="center" vertical="center" wrapText="1"/>
    </xf>
    <xf numFmtId="0" fontId="8" fillId="0" borderId="2" xfId="0" applyFont="1" applyFill="1" applyBorder="1" applyAlignment="1">
      <alignment vertical="center" wrapText="1"/>
    </xf>
    <xf numFmtId="0" fontId="10" fillId="0" borderId="2" xfId="0" applyFont="1" applyFill="1" applyBorder="1" applyAlignment="1">
      <alignment vertical="center" wrapText="1"/>
    </xf>
    <xf numFmtId="176" fontId="2" fillId="0" borderId="2" xfId="0" applyNumberFormat="1" applyFont="1" applyFill="1" applyBorder="1" applyAlignment="1">
      <alignment horizontal="center" vertical="center"/>
    </xf>
    <xf numFmtId="0" fontId="2" fillId="0" borderId="2" xfId="0" applyFont="1" applyFill="1" applyBorder="1" applyAlignment="1">
      <alignment horizontal="left" vertical="center" wrapText="1"/>
    </xf>
    <xf numFmtId="0" fontId="14" fillId="0" borderId="2" xfId="0" applyNumberFormat="1" applyFont="1" applyFill="1" applyBorder="1" applyAlignment="1">
      <alignment horizontal="center" vertical="center" wrapText="1"/>
    </xf>
    <xf numFmtId="0" fontId="15" fillId="0" borderId="2" xfId="0" applyNumberFormat="1" applyFont="1" applyFill="1" applyBorder="1" applyAlignment="1">
      <alignment horizontal="left" vertical="center" wrapText="1"/>
    </xf>
    <xf numFmtId="0" fontId="4" fillId="0" borderId="2" xfId="0" applyNumberFormat="1" applyFont="1" applyFill="1" applyBorder="1" applyAlignment="1">
      <alignment vertical="center" wrapText="1"/>
    </xf>
    <xf numFmtId="0" fontId="2" fillId="0" borderId="2" xfId="5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justify"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14"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20"/>
  <sheetViews>
    <sheetView tabSelected="1" view="pageBreakPreview" zoomScale="85" zoomScaleNormal="85" topLeftCell="A7" workbookViewId="0">
      <selection activeCell="E100" sqref="E100"/>
    </sheetView>
  </sheetViews>
  <sheetFormatPr defaultColWidth="9" defaultRowHeight="23" customHeight="1"/>
  <cols>
    <col min="1" max="1" width="17" style="6" customWidth="1"/>
    <col min="2" max="2" width="16.4666666666667" style="7" customWidth="1"/>
    <col min="3" max="3" width="42.75" style="9" customWidth="1"/>
    <col min="4" max="4" width="6.5" style="7" customWidth="1"/>
    <col min="5" max="5" width="51.1666666666667" style="9" customWidth="1"/>
    <col min="6" max="6" width="5.5" style="7" customWidth="1"/>
    <col min="7" max="7" width="5" style="7" customWidth="1"/>
    <col min="8" max="8" width="5.75" style="7" customWidth="1"/>
    <col min="9" max="9" width="5.4" style="7" customWidth="1"/>
    <col min="10" max="11" width="6.6" style="7" customWidth="1"/>
    <col min="12" max="12" width="7.5" style="7" customWidth="1"/>
    <col min="13" max="13" width="7.9" style="7" customWidth="1"/>
    <col min="14" max="14" width="5.59166666666667" style="7" customWidth="1"/>
    <col min="15" max="15" width="6.75833333333333" style="7" customWidth="1"/>
    <col min="16" max="17" width="10.25" style="7" customWidth="1"/>
    <col min="18" max="18" width="8.25" style="7" customWidth="1"/>
    <col min="19" max="19" width="7.5" style="7" customWidth="1"/>
    <col min="20" max="20" width="9.25" style="7" customWidth="1"/>
    <col min="21" max="21" width="11.5" style="7" customWidth="1"/>
    <col min="22" max="22" width="9" style="7"/>
    <col min="23" max="23" width="9.5" style="7" customWidth="1"/>
    <col min="24" max="16384" width="9" style="10"/>
  </cols>
  <sheetData>
    <row r="1" customHeight="1" spans="1:23">
      <c r="A1" s="11" t="s">
        <v>0</v>
      </c>
      <c r="B1" s="12"/>
      <c r="C1" s="13"/>
      <c r="D1" s="12"/>
      <c r="E1" s="13"/>
      <c r="F1" s="14"/>
      <c r="G1" s="12"/>
      <c r="H1" s="12"/>
      <c r="I1" s="12"/>
      <c r="J1" s="12"/>
      <c r="K1" s="12"/>
      <c r="L1" s="12"/>
      <c r="M1" s="12"/>
      <c r="N1" s="12"/>
      <c r="O1" s="12"/>
      <c r="P1" s="12"/>
      <c r="Q1" s="12"/>
      <c r="R1" s="12"/>
      <c r="S1" s="12"/>
      <c r="T1" s="12"/>
      <c r="U1" s="12"/>
      <c r="V1" s="12"/>
      <c r="W1" s="12"/>
    </row>
    <row r="2" customHeight="1" spans="1:23">
      <c r="A2" s="15" t="s">
        <v>1</v>
      </c>
      <c r="B2" s="15"/>
      <c r="C2" s="16"/>
      <c r="D2" s="15"/>
      <c r="E2" s="16"/>
      <c r="F2" s="15"/>
      <c r="G2" s="15"/>
      <c r="H2" s="15"/>
      <c r="I2" s="15"/>
      <c r="J2" s="15"/>
      <c r="K2" s="15"/>
      <c r="L2" s="15"/>
      <c r="M2" s="15"/>
      <c r="N2" s="15"/>
      <c r="O2" s="15"/>
      <c r="P2" s="15"/>
      <c r="Q2" s="15"/>
      <c r="R2" s="15"/>
      <c r="S2" s="15"/>
      <c r="T2" s="15"/>
      <c r="U2" s="15"/>
      <c r="V2" s="15"/>
      <c r="W2" s="15"/>
    </row>
    <row r="3" ht="21" customHeight="1" spans="1:23">
      <c r="A3" s="17"/>
      <c r="B3" s="12"/>
      <c r="C3" s="18"/>
      <c r="D3" s="19"/>
      <c r="E3" s="18"/>
      <c r="F3" s="20"/>
      <c r="G3" s="19"/>
      <c r="H3" s="19"/>
      <c r="I3" s="19"/>
      <c r="J3" s="19"/>
      <c r="K3" s="19"/>
      <c r="L3" s="19"/>
      <c r="M3" s="19"/>
      <c r="N3" s="19"/>
      <c r="O3" s="19"/>
      <c r="P3" s="19"/>
      <c r="Q3" s="21"/>
      <c r="R3" s="21"/>
      <c r="S3" s="21" t="s">
        <v>2</v>
      </c>
      <c r="T3" s="21"/>
      <c r="U3" s="21"/>
      <c r="V3" s="12"/>
      <c r="W3" s="12"/>
    </row>
    <row r="4" customHeight="1" spans="1:23">
      <c r="A4" s="22" t="s">
        <v>3</v>
      </c>
      <c r="B4" s="22" t="s">
        <v>4</v>
      </c>
      <c r="C4" s="22" t="s">
        <v>5</v>
      </c>
      <c r="D4" s="23" t="s">
        <v>6</v>
      </c>
      <c r="E4" s="22" t="s">
        <v>7</v>
      </c>
      <c r="F4" s="22" t="s">
        <v>8</v>
      </c>
      <c r="G4" s="23" t="s">
        <v>9</v>
      </c>
      <c r="H4" s="23"/>
      <c r="I4" s="22" t="s">
        <v>10</v>
      </c>
      <c r="J4" s="22" t="s">
        <v>11</v>
      </c>
      <c r="K4" s="22" t="s">
        <v>12</v>
      </c>
      <c r="L4" s="22" t="s">
        <v>13</v>
      </c>
      <c r="M4" s="22"/>
      <c r="N4" s="22" t="s">
        <v>14</v>
      </c>
      <c r="O4" s="22"/>
      <c r="P4" s="22" t="s">
        <v>15</v>
      </c>
      <c r="Q4" s="22"/>
      <c r="R4" s="22"/>
      <c r="S4" s="24" t="s">
        <v>16</v>
      </c>
      <c r="T4" s="24" t="s">
        <v>17</v>
      </c>
      <c r="U4" s="24" t="s">
        <v>18</v>
      </c>
      <c r="V4" s="24" t="s">
        <v>19</v>
      </c>
      <c r="W4" s="24" t="s">
        <v>20</v>
      </c>
    </row>
    <row r="5" customHeight="1" spans="1:23">
      <c r="A5" s="22"/>
      <c r="B5" s="22"/>
      <c r="C5" s="22"/>
      <c r="D5" s="23"/>
      <c r="E5" s="22"/>
      <c r="F5" s="22"/>
      <c r="G5" s="23"/>
      <c r="H5" s="23"/>
      <c r="I5" s="22"/>
      <c r="J5" s="22"/>
      <c r="K5" s="22"/>
      <c r="L5" s="22"/>
      <c r="M5" s="22"/>
      <c r="N5" s="22"/>
      <c r="O5" s="22"/>
      <c r="P5" s="22" t="s">
        <v>21</v>
      </c>
      <c r="Q5" s="22" t="s">
        <v>22</v>
      </c>
      <c r="R5" s="22" t="s">
        <v>23</v>
      </c>
      <c r="S5" s="24"/>
      <c r="T5" s="24"/>
      <c r="U5" s="24"/>
      <c r="V5" s="24"/>
      <c r="W5" s="24"/>
    </row>
    <row r="6" customHeight="1" spans="1:23">
      <c r="A6" s="22"/>
      <c r="B6" s="22"/>
      <c r="C6" s="22"/>
      <c r="D6" s="23"/>
      <c r="E6" s="22"/>
      <c r="F6" s="22"/>
      <c r="G6" s="23" t="s">
        <v>24</v>
      </c>
      <c r="H6" s="23" t="s">
        <v>25</v>
      </c>
      <c r="I6" s="22"/>
      <c r="J6" s="22"/>
      <c r="K6" s="22"/>
      <c r="L6" s="22" t="s">
        <v>26</v>
      </c>
      <c r="M6" s="22" t="s">
        <v>27</v>
      </c>
      <c r="N6" s="22" t="s">
        <v>26</v>
      </c>
      <c r="O6" s="22" t="s">
        <v>27</v>
      </c>
      <c r="P6" s="22"/>
      <c r="Q6" s="22"/>
      <c r="R6" s="22"/>
      <c r="S6" s="24"/>
      <c r="T6" s="24"/>
      <c r="U6" s="24"/>
      <c r="V6" s="24"/>
      <c r="W6" s="24"/>
    </row>
    <row r="7" customHeight="1" spans="1:23">
      <c r="A7" s="25" t="s">
        <v>28</v>
      </c>
      <c r="B7" s="26"/>
      <c r="C7" s="27"/>
      <c r="D7" s="26"/>
      <c r="E7" s="27"/>
      <c r="F7" s="26">
        <f>F8+F49+F62+F117+F113</f>
        <v>83</v>
      </c>
      <c r="G7" s="26"/>
      <c r="H7" s="26"/>
      <c r="I7" s="26"/>
      <c r="J7" s="26"/>
      <c r="K7" s="26"/>
      <c r="L7" s="26"/>
      <c r="M7" s="26"/>
      <c r="N7" s="26"/>
      <c r="O7" s="26"/>
      <c r="P7" s="26">
        <f>P8+P49+P62+P117+P113</f>
        <v>7105</v>
      </c>
      <c r="Q7" s="26">
        <f>Q8+Q49+Q62+Q117+Q113</f>
        <v>7105</v>
      </c>
      <c r="R7" s="28"/>
      <c r="S7" s="28"/>
      <c r="T7" s="28"/>
      <c r="U7" s="28"/>
      <c r="V7" s="28"/>
      <c r="W7" s="28"/>
    </row>
    <row r="8" s="1" customFormat="1" customHeight="1" spans="1:23">
      <c r="A8" s="29" t="s">
        <v>29</v>
      </c>
      <c r="B8" s="26"/>
      <c r="C8" s="30"/>
      <c r="D8" s="31"/>
      <c r="E8" s="32"/>
      <c r="F8" s="22">
        <f>F9+F41+F46</f>
        <v>32</v>
      </c>
      <c r="G8" s="22"/>
      <c r="H8" s="22"/>
      <c r="I8" s="22"/>
      <c r="J8" s="22"/>
      <c r="K8" s="22"/>
      <c r="L8" s="22"/>
      <c r="M8" s="22"/>
      <c r="N8" s="22"/>
      <c r="O8" s="22"/>
      <c r="P8" s="22">
        <f>P9+P41+P46</f>
        <v>4560</v>
      </c>
      <c r="Q8" s="22">
        <f>Q9+Q41+Q46</f>
        <v>4560</v>
      </c>
      <c r="R8" s="31"/>
      <c r="S8" s="31"/>
      <c r="T8" s="31"/>
      <c r="U8" s="31"/>
      <c r="V8" s="31"/>
      <c r="W8" s="31"/>
    </row>
    <row r="9" s="1" customFormat="1" customHeight="1" spans="1:23">
      <c r="A9" s="33" t="s">
        <v>30</v>
      </c>
      <c r="B9" s="26"/>
      <c r="C9" s="30"/>
      <c r="D9" s="31"/>
      <c r="E9" s="27"/>
      <c r="F9" s="34">
        <f>F10+F18+F38</f>
        <v>28</v>
      </c>
      <c r="G9" s="34"/>
      <c r="H9" s="34"/>
      <c r="I9" s="34"/>
      <c r="J9" s="34"/>
      <c r="K9" s="34"/>
      <c r="L9" s="34"/>
      <c r="M9" s="34"/>
      <c r="N9" s="34"/>
      <c r="O9" s="34"/>
      <c r="P9" s="34">
        <f>P10+P18+P38</f>
        <v>4258</v>
      </c>
      <c r="Q9" s="34">
        <f>Q10+Q18+Q38</f>
        <v>4258</v>
      </c>
      <c r="R9" s="31"/>
      <c r="S9" s="31"/>
      <c r="T9" s="31"/>
      <c r="U9" s="31"/>
      <c r="V9" s="31"/>
      <c r="W9" s="31"/>
    </row>
    <row r="10" customHeight="1" spans="1:23">
      <c r="A10" s="35" t="s">
        <v>31</v>
      </c>
      <c r="B10" s="26"/>
      <c r="C10" s="36"/>
      <c r="D10" s="28"/>
      <c r="E10" s="37"/>
      <c r="F10" s="38">
        <f>SUM(F11:F17)</f>
        <v>7</v>
      </c>
      <c r="G10" s="39"/>
      <c r="H10" s="39"/>
      <c r="I10" s="39"/>
      <c r="J10" s="39"/>
      <c r="K10" s="39"/>
      <c r="L10" s="39"/>
      <c r="M10" s="39"/>
      <c r="N10" s="39"/>
      <c r="O10" s="28"/>
      <c r="P10" s="38">
        <f>SUM(P11:P17)</f>
        <v>1747.5</v>
      </c>
      <c r="Q10" s="38">
        <f>SUM(Q11:Q17)</f>
        <v>1747.5</v>
      </c>
      <c r="R10" s="28"/>
      <c r="S10" s="28"/>
      <c r="T10" s="28"/>
      <c r="U10" s="28"/>
      <c r="V10" s="28"/>
      <c r="W10" s="28"/>
    </row>
    <row r="11" s="2" customFormat="1" ht="103" customHeight="1" spans="1:23">
      <c r="A11" s="25">
        <v>1</v>
      </c>
      <c r="B11" s="40" t="s">
        <v>32</v>
      </c>
      <c r="C11" s="41" t="s">
        <v>33</v>
      </c>
      <c r="D11" s="40" t="s">
        <v>34</v>
      </c>
      <c r="E11" s="41" t="s">
        <v>35</v>
      </c>
      <c r="F11" s="40">
        <v>1</v>
      </c>
      <c r="G11" s="40" t="s">
        <v>36</v>
      </c>
      <c r="H11" s="40" t="s">
        <v>37</v>
      </c>
      <c r="I11" s="40" t="s">
        <v>38</v>
      </c>
      <c r="J11" s="40" t="s">
        <v>39</v>
      </c>
      <c r="K11" s="40" t="s">
        <v>39</v>
      </c>
      <c r="L11" s="25">
        <v>79</v>
      </c>
      <c r="M11" s="25">
        <v>212</v>
      </c>
      <c r="N11" s="25">
        <v>301</v>
      </c>
      <c r="O11" s="25">
        <v>962</v>
      </c>
      <c r="P11" s="25">
        <v>25</v>
      </c>
      <c r="Q11" s="25">
        <v>25</v>
      </c>
      <c r="R11" s="25"/>
      <c r="S11" s="42" t="s">
        <v>40</v>
      </c>
      <c r="T11" s="25" t="s">
        <v>41</v>
      </c>
      <c r="U11" s="42" t="s">
        <v>42</v>
      </c>
      <c r="V11" s="42" t="s">
        <v>43</v>
      </c>
      <c r="W11" s="42">
        <v>4761002</v>
      </c>
    </row>
    <row r="12" s="2" customFormat="1" ht="91" customHeight="1" spans="1:23">
      <c r="A12" s="25">
        <v>2</v>
      </c>
      <c r="B12" s="40" t="s">
        <v>44</v>
      </c>
      <c r="C12" s="41" t="s">
        <v>45</v>
      </c>
      <c r="D12" s="40" t="s">
        <v>34</v>
      </c>
      <c r="E12" s="41" t="s">
        <v>46</v>
      </c>
      <c r="F12" s="40">
        <v>1</v>
      </c>
      <c r="G12" s="40" t="s">
        <v>36</v>
      </c>
      <c r="H12" s="40" t="s">
        <v>37</v>
      </c>
      <c r="I12" s="40" t="s">
        <v>38</v>
      </c>
      <c r="J12" s="40" t="s">
        <v>39</v>
      </c>
      <c r="K12" s="40" t="s">
        <v>39</v>
      </c>
      <c r="L12" s="25">
        <v>79</v>
      </c>
      <c r="M12" s="25">
        <v>212</v>
      </c>
      <c r="N12" s="25">
        <v>301</v>
      </c>
      <c r="O12" s="25">
        <v>962</v>
      </c>
      <c r="P12" s="25">
        <v>62</v>
      </c>
      <c r="Q12" s="25">
        <v>62</v>
      </c>
      <c r="R12" s="25"/>
      <c r="S12" s="42" t="s">
        <v>40</v>
      </c>
      <c r="T12" s="25" t="s">
        <v>41</v>
      </c>
      <c r="U12" s="42" t="s">
        <v>42</v>
      </c>
      <c r="V12" s="42" t="s">
        <v>43</v>
      </c>
      <c r="W12" s="42">
        <v>4761002</v>
      </c>
    </row>
    <row r="13" s="2" customFormat="1" ht="132" customHeight="1" spans="1:23">
      <c r="A13" s="25">
        <v>3</v>
      </c>
      <c r="B13" s="25" t="s">
        <v>47</v>
      </c>
      <c r="C13" s="43" t="s">
        <v>48</v>
      </c>
      <c r="D13" s="25" t="s">
        <v>49</v>
      </c>
      <c r="E13" s="43" t="s">
        <v>50</v>
      </c>
      <c r="F13" s="25">
        <v>1</v>
      </c>
      <c r="G13" s="25" t="s">
        <v>36</v>
      </c>
      <c r="H13" s="25" t="s">
        <v>51</v>
      </c>
      <c r="I13" s="25" t="s">
        <v>38</v>
      </c>
      <c r="J13" s="25" t="s">
        <v>39</v>
      </c>
      <c r="K13" s="25" t="s">
        <v>39</v>
      </c>
      <c r="L13" s="25">
        <v>114</v>
      </c>
      <c r="M13" s="25">
        <v>266</v>
      </c>
      <c r="N13" s="25">
        <v>516</v>
      </c>
      <c r="O13" s="25">
        <v>1477</v>
      </c>
      <c r="P13" s="25">
        <v>24</v>
      </c>
      <c r="Q13" s="25">
        <v>24</v>
      </c>
      <c r="R13" s="25"/>
      <c r="S13" s="25" t="s">
        <v>40</v>
      </c>
      <c r="T13" s="25" t="s">
        <v>41</v>
      </c>
      <c r="U13" s="25" t="s">
        <v>52</v>
      </c>
      <c r="V13" s="42" t="s">
        <v>43</v>
      </c>
      <c r="W13" s="42">
        <v>4761002</v>
      </c>
    </row>
    <row r="14" s="2" customFormat="1" ht="97" customHeight="1" spans="1:23">
      <c r="A14" s="25">
        <v>4</v>
      </c>
      <c r="B14" s="44" t="s">
        <v>53</v>
      </c>
      <c r="C14" s="45" t="s">
        <v>54</v>
      </c>
      <c r="D14" s="25" t="s">
        <v>55</v>
      </c>
      <c r="E14" s="44" t="s">
        <v>56</v>
      </c>
      <c r="F14" s="46">
        <v>1</v>
      </c>
      <c r="G14" s="46" t="s">
        <v>57</v>
      </c>
      <c r="H14" s="46" t="s">
        <v>58</v>
      </c>
      <c r="I14" s="46" t="s">
        <v>39</v>
      </c>
      <c r="J14" s="46" t="s">
        <v>39</v>
      </c>
      <c r="K14" s="46" t="s">
        <v>39</v>
      </c>
      <c r="L14" s="46">
        <v>33</v>
      </c>
      <c r="M14" s="46">
        <v>93</v>
      </c>
      <c r="N14" s="46">
        <v>340</v>
      </c>
      <c r="O14" s="46">
        <v>1212</v>
      </c>
      <c r="P14" s="25">
        <v>71.5</v>
      </c>
      <c r="Q14" s="25">
        <v>71.5</v>
      </c>
      <c r="R14" s="25"/>
      <c r="S14" s="25" t="s">
        <v>59</v>
      </c>
      <c r="T14" s="25" t="s">
        <v>41</v>
      </c>
      <c r="U14" s="25" t="s">
        <v>60</v>
      </c>
      <c r="V14" s="25" t="s">
        <v>61</v>
      </c>
      <c r="W14" s="25" t="s">
        <v>62</v>
      </c>
    </row>
    <row r="15" s="2" customFormat="1" ht="99" customHeight="1" spans="1:23">
      <c r="A15" s="25">
        <v>5</v>
      </c>
      <c r="B15" s="25" t="s">
        <v>63</v>
      </c>
      <c r="C15" s="43" t="s">
        <v>64</v>
      </c>
      <c r="D15" s="25" t="s">
        <v>65</v>
      </c>
      <c r="E15" s="43" t="s">
        <v>66</v>
      </c>
      <c r="F15" s="25">
        <v>1</v>
      </c>
      <c r="G15" s="25" t="s">
        <v>67</v>
      </c>
      <c r="H15" s="25" t="s">
        <v>68</v>
      </c>
      <c r="I15" s="25" t="s">
        <v>38</v>
      </c>
      <c r="J15" s="25" t="s">
        <v>39</v>
      </c>
      <c r="K15" s="25" t="s">
        <v>39</v>
      </c>
      <c r="L15" s="25">
        <v>81</v>
      </c>
      <c r="M15" s="25">
        <v>223</v>
      </c>
      <c r="N15" s="25">
        <v>167</v>
      </c>
      <c r="O15" s="25">
        <v>557</v>
      </c>
      <c r="P15" s="25">
        <v>15</v>
      </c>
      <c r="Q15" s="25">
        <v>15</v>
      </c>
      <c r="R15" s="25"/>
      <c r="S15" s="25" t="s">
        <v>69</v>
      </c>
      <c r="T15" s="25" t="s">
        <v>41</v>
      </c>
      <c r="U15" s="25" t="s">
        <v>70</v>
      </c>
      <c r="V15" s="25" t="s">
        <v>71</v>
      </c>
      <c r="W15" s="25">
        <v>4730006</v>
      </c>
    </row>
    <row r="16" s="2" customFormat="1" ht="90" customHeight="1" spans="1:23">
      <c r="A16" s="25">
        <v>6</v>
      </c>
      <c r="B16" s="25" t="s">
        <v>72</v>
      </c>
      <c r="C16" s="43" t="s">
        <v>73</v>
      </c>
      <c r="D16" s="25" t="s">
        <v>74</v>
      </c>
      <c r="E16" s="43" t="s">
        <v>75</v>
      </c>
      <c r="F16" s="25">
        <v>1</v>
      </c>
      <c r="G16" s="25" t="s">
        <v>36</v>
      </c>
      <c r="H16" s="25" t="s">
        <v>76</v>
      </c>
      <c r="I16" s="25" t="s">
        <v>38</v>
      </c>
      <c r="J16" s="25" t="s">
        <v>39</v>
      </c>
      <c r="K16" s="25" t="s">
        <v>39</v>
      </c>
      <c r="L16" s="25"/>
      <c r="M16" s="25"/>
      <c r="N16" s="25"/>
      <c r="O16" s="25"/>
      <c r="P16" s="25">
        <v>150</v>
      </c>
      <c r="Q16" s="25">
        <v>150</v>
      </c>
      <c r="R16" s="25"/>
      <c r="S16" s="25" t="s">
        <v>77</v>
      </c>
      <c r="T16" s="25" t="s">
        <v>78</v>
      </c>
      <c r="U16" s="25" t="s">
        <v>79</v>
      </c>
      <c r="V16" s="25" t="s">
        <v>80</v>
      </c>
      <c r="W16" s="25">
        <v>4711010</v>
      </c>
    </row>
    <row r="17" s="2" customFormat="1" ht="135" customHeight="1" spans="1:23">
      <c r="A17" s="25">
        <v>7</v>
      </c>
      <c r="B17" s="25" t="s">
        <v>81</v>
      </c>
      <c r="C17" s="43" t="s">
        <v>82</v>
      </c>
      <c r="D17" s="25" t="s">
        <v>55</v>
      </c>
      <c r="E17" s="43" t="s">
        <v>83</v>
      </c>
      <c r="F17" s="47">
        <v>1</v>
      </c>
      <c r="G17" s="25" t="s">
        <v>84</v>
      </c>
      <c r="H17" s="25" t="s">
        <v>85</v>
      </c>
      <c r="I17" s="25"/>
      <c r="J17" s="25"/>
      <c r="K17" s="25"/>
      <c r="L17" s="40"/>
      <c r="M17" s="40"/>
      <c r="N17" s="40"/>
      <c r="O17" s="40"/>
      <c r="P17" s="25">
        <v>1400</v>
      </c>
      <c r="Q17" s="25">
        <v>1400</v>
      </c>
      <c r="R17" s="25"/>
      <c r="S17" s="25" t="s">
        <v>41</v>
      </c>
      <c r="T17" s="25" t="s">
        <v>41</v>
      </c>
      <c r="U17" s="25" t="s">
        <v>86</v>
      </c>
      <c r="V17" s="25" t="s">
        <v>87</v>
      </c>
      <c r="W17" s="25">
        <v>4762794</v>
      </c>
    </row>
    <row r="18" customHeight="1" spans="1:23">
      <c r="A18" s="35" t="s">
        <v>88</v>
      </c>
      <c r="B18" s="26"/>
      <c r="C18" s="36"/>
      <c r="D18" s="28"/>
      <c r="E18" s="37"/>
      <c r="F18" s="38">
        <f>SUM(F19:F37)</f>
        <v>19</v>
      </c>
      <c r="G18" s="39"/>
      <c r="H18" s="39"/>
      <c r="I18" s="39"/>
      <c r="J18" s="39"/>
      <c r="K18" s="39"/>
      <c r="L18" s="39"/>
      <c r="M18" s="39"/>
      <c r="N18" s="39"/>
      <c r="O18" s="28"/>
      <c r="P18" s="38">
        <f>SUM(P19:P37)</f>
        <v>2380.5</v>
      </c>
      <c r="Q18" s="38">
        <f>SUM(Q19:Q37)</f>
        <v>2380.5</v>
      </c>
      <c r="R18" s="28"/>
      <c r="S18" s="28"/>
      <c r="T18" s="28"/>
      <c r="U18" s="28"/>
      <c r="V18" s="28"/>
      <c r="W18" s="28"/>
    </row>
    <row r="19" s="2" customFormat="1" ht="100" customHeight="1" spans="1:23">
      <c r="A19" s="48">
        <v>8</v>
      </c>
      <c r="B19" s="25" t="s">
        <v>89</v>
      </c>
      <c r="C19" s="43" t="s">
        <v>90</v>
      </c>
      <c r="D19" s="25" t="s">
        <v>49</v>
      </c>
      <c r="E19" s="43" t="s">
        <v>91</v>
      </c>
      <c r="F19" s="25">
        <v>1</v>
      </c>
      <c r="G19" s="25" t="s">
        <v>36</v>
      </c>
      <c r="H19" s="25" t="s">
        <v>92</v>
      </c>
      <c r="I19" s="25" t="s">
        <v>38</v>
      </c>
      <c r="J19" s="25" t="s">
        <v>39</v>
      </c>
      <c r="K19" s="25" t="s">
        <v>39</v>
      </c>
      <c r="L19" s="25">
        <v>193</v>
      </c>
      <c r="M19" s="25">
        <v>477</v>
      </c>
      <c r="N19" s="25">
        <v>731</v>
      </c>
      <c r="O19" s="25">
        <v>2083</v>
      </c>
      <c r="P19" s="25">
        <v>112</v>
      </c>
      <c r="Q19" s="25">
        <v>112</v>
      </c>
      <c r="R19" s="25"/>
      <c r="S19" s="25" t="s">
        <v>40</v>
      </c>
      <c r="T19" s="25" t="s">
        <v>41</v>
      </c>
      <c r="U19" s="25" t="s">
        <v>93</v>
      </c>
      <c r="V19" s="42" t="s">
        <v>43</v>
      </c>
      <c r="W19" s="42">
        <v>4761002</v>
      </c>
    </row>
    <row r="20" s="2" customFormat="1" ht="90" customHeight="1" spans="1:23">
      <c r="A20" s="48">
        <v>9</v>
      </c>
      <c r="B20" s="25" t="s">
        <v>94</v>
      </c>
      <c r="C20" s="43" t="s">
        <v>95</v>
      </c>
      <c r="D20" s="25" t="s">
        <v>34</v>
      </c>
      <c r="E20" s="43" t="s">
        <v>96</v>
      </c>
      <c r="F20" s="25">
        <v>1</v>
      </c>
      <c r="G20" s="25" t="s">
        <v>36</v>
      </c>
      <c r="H20" s="25" t="s">
        <v>97</v>
      </c>
      <c r="I20" s="25" t="s">
        <v>38</v>
      </c>
      <c r="J20" s="25" t="s">
        <v>39</v>
      </c>
      <c r="K20" s="25" t="s">
        <v>39</v>
      </c>
      <c r="L20" s="25">
        <v>27</v>
      </c>
      <c r="M20" s="25">
        <v>85</v>
      </c>
      <c r="N20" s="25">
        <v>141</v>
      </c>
      <c r="O20" s="25">
        <v>498</v>
      </c>
      <c r="P20" s="25">
        <v>18</v>
      </c>
      <c r="Q20" s="25">
        <v>18</v>
      </c>
      <c r="R20" s="25"/>
      <c r="S20" s="25" t="s">
        <v>40</v>
      </c>
      <c r="T20" s="25" t="s">
        <v>41</v>
      </c>
      <c r="U20" s="25" t="s">
        <v>98</v>
      </c>
      <c r="V20" s="42" t="s">
        <v>43</v>
      </c>
      <c r="W20" s="42">
        <v>4761002</v>
      </c>
    </row>
    <row r="21" s="2" customFormat="1" ht="99" customHeight="1" spans="1:23">
      <c r="A21" s="48">
        <v>10</v>
      </c>
      <c r="B21" s="25" t="s">
        <v>99</v>
      </c>
      <c r="C21" s="43" t="s">
        <v>100</v>
      </c>
      <c r="D21" s="25" t="s">
        <v>101</v>
      </c>
      <c r="E21" s="43" t="s">
        <v>102</v>
      </c>
      <c r="F21" s="25">
        <v>1</v>
      </c>
      <c r="G21" s="25" t="s">
        <v>103</v>
      </c>
      <c r="H21" s="25" t="s">
        <v>104</v>
      </c>
      <c r="I21" s="25" t="s">
        <v>39</v>
      </c>
      <c r="J21" s="25" t="s">
        <v>39</v>
      </c>
      <c r="K21" s="25" t="s">
        <v>39</v>
      </c>
      <c r="L21" s="25">
        <v>33</v>
      </c>
      <c r="M21" s="25">
        <v>79</v>
      </c>
      <c r="N21" s="25">
        <v>340</v>
      </c>
      <c r="O21" s="25">
        <v>1021</v>
      </c>
      <c r="P21" s="25">
        <v>100</v>
      </c>
      <c r="Q21" s="25">
        <v>100</v>
      </c>
      <c r="R21" s="25"/>
      <c r="S21" s="25" t="s">
        <v>105</v>
      </c>
      <c r="T21" s="25" t="s">
        <v>41</v>
      </c>
      <c r="U21" s="25" t="s">
        <v>106</v>
      </c>
      <c r="V21" s="25" t="s">
        <v>107</v>
      </c>
      <c r="W21" s="25">
        <v>4713018</v>
      </c>
    </row>
    <row r="22" s="2" customFormat="1" ht="81" customHeight="1" spans="1:23">
      <c r="A22" s="48">
        <v>11</v>
      </c>
      <c r="B22" s="25" t="s">
        <v>108</v>
      </c>
      <c r="C22" s="43" t="s">
        <v>109</v>
      </c>
      <c r="D22" s="25" t="s">
        <v>101</v>
      </c>
      <c r="E22" s="43" t="s">
        <v>110</v>
      </c>
      <c r="F22" s="25">
        <v>1</v>
      </c>
      <c r="G22" s="25" t="s">
        <v>103</v>
      </c>
      <c r="H22" s="25" t="s">
        <v>111</v>
      </c>
      <c r="I22" s="25" t="s">
        <v>39</v>
      </c>
      <c r="J22" s="25" t="s">
        <v>39</v>
      </c>
      <c r="K22" s="25" t="s">
        <v>39</v>
      </c>
      <c r="L22" s="25">
        <v>29</v>
      </c>
      <c r="M22" s="25">
        <v>63</v>
      </c>
      <c r="N22" s="25">
        <v>206</v>
      </c>
      <c r="O22" s="25">
        <v>706</v>
      </c>
      <c r="P22" s="25">
        <v>280</v>
      </c>
      <c r="Q22" s="25">
        <v>280</v>
      </c>
      <c r="R22" s="25"/>
      <c r="S22" s="25" t="s">
        <v>105</v>
      </c>
      <c r="T22" s="25" t="s">
        <v>41</v>
      </c>
      <c r="U22" s="25" t="s">
        <v>112</v>
      </c>
      <c r="V22" s="25" t="s">
        <v>107</v>
      </c>
      <c r="W22" s="25">
        <v>4713018</v>
      </c>
    </row>
    <row r="23" s="2" customFormat="1" ht="93" customHeight="1" spans="1:23">
      <c r="A23" s="48">
        <v>12</v>
      </c>
      <c r="B23" s="25" t="s">
        <v>113</v>
      </c>
      <c r="C23" s="43" t="s">
        <v>114</v>
      </c>
      <c r="D23" s="25" t="s">
        <v>115</v>
      </c>
      <c r="E23" s="43" t="s">
        <v>116</v>
      </c>
      <c r="F23" s="25">
        <v>1</v>
      </c>
      <c r="G23" s="25" t="s">
        <v>117</v>
      </c>
      <c r="H23" s="25" t="s">
        <v>118</v>
      </c>
      <c r="I23" s="25" t="s">
        <v>38</v>
      </c>
      <c r="J23" s="25" t="s">
        <v>39</v>
      </c>
      <c r="K23" s="25" t="s">
        <v>39</v>
      </c>
      <c r="L23" s="25" t="s">
        <v>119</v>
      </c>
      <c r="M23" s="25">
        <v>363</v>
      </c>
      <c r="N23" s="25">
        <v>395</v>
      </c>
      <c r="O23" s="25">
        <v>1317</v>
      </c>
      <c r="P23" s="25">
        <v>70</v>
      </c>
      <c r="Q23" s="25">
        <v>70</v>
      </c>
      <c r="R23" s="25"/>
      <c r="S23" s="25" t="s">
        <v>120</v>
      </c>
      <c r="T23" s="25" t="s">
        <v>41</v>
      </c>
      <c r="U23" s="25" t="s">
        <v>42</v>
      </c>
      <c r="V23" s="25" t="s">
        <v>121</v>
      </c>
      <c r="W23" s="25">
        <v>4711019</v>
      </c>
    </row>
    <row r="24" s="2" customFormat="1" ht="99" customHeight="1" spans="1:23">
      <c r="A24" s="48">
        <v>13</v>
      </c>
      <c r="B24" s="25" t="s">
        <v>122</v>
      </c>
      <c r="C24" s="43" t="s">
        <v>123</v>
      </c>
      <c r="D24" s="25" t="s">
        <v>55</v>
      </c>
      <c r="E24" s="43" t="s">
        <v>124</v>
      </c>
      <c r="F24" s="25">
        <v>1</v>
      </c>
      <c r="G24" s="25" t="s">
        <v>117</v>
      </c>
      <c r="H24" s="25" t="s">
        <v>118</v>
      </c>
      <c r="I24" s="25" t="s">
        <v>38</v>
      </c>
      <c r="J24" s="25" t="s">
        <v>39</v>
      </c>
      <c r="K24" s="25" t="s">
        <v>39</v>
      </c>
      <c r="L24" s="25" t="s">
        <v>119</v>
      </c>
      <c r="M24" s="25">
        <v>363</v>
      </c>
      <c r="N24" s="25">
        <v>395</v>
      </c>
      <c r="O24" s="25">
        <v>1317</v>
      </c>
      <c r="P24" s="25">
        <v>56</v>
      </c>
      <c r="Q24" s="25">
        <v>56</v>
      </c>
      <c r="R24" s="25"/>
      <c r="S24" s="25" t="s">
        <v>120</v>
      </c>
      <c r="T24" s="25" t="s">
        <v>41</v>
      </c>
      <c r="U24" s="25" t="s">
        <v>93</v>
      </c>
      <c r="V24" s="25" t="s">
        <v>121</v>
      </c>
      <c r="W24" s="25">
        <v>4711019</v>
      </c>
    </row>
    <row r="25" s="2" customFormat="1" ht="88" customHeight="1" spans="1:23">
      <c r="A25" s="48">
        <v>14</v>
      </c>
      <c r="B25" s="25" t="s">
        <v>125</v>
      </c>
      <c r="C25" s="43" t="s">
        <v>126</v>
      </c>
      <c r="D25" s="25" t="s">
        <v>127</v>
      </c>
      <c r="E25" s="43" t="s">
        <v>128</v>
      </c>
      <c r="F25" s="25">
        <v>1</v>
      </c>
      <c r="G25" s="25" t="s">
        <v>129</v>
      </c>
      <c r="H25" s="25" t="s">
        <v>130</v>
      </c>
      <c r="I25" s="25" t="s">
        <v>38</v>
      </c>
      <c r="J25" s="25" t="s">
        <v>39</v>
      </c>
      <c r="K25" s="25" t="s">
        <v>39</v>
      </c>
      <c r="L25" s="25">
        <v>85</v>
      </c>
      <c r="M25" s="25">
        <v>270</v>
      </c>
      <c r="N25" s="25">
        <v>359</v>
      </c>
      <c r="O25" s="25">
        <v>1215</v>
      </c>
      <c r="P25" s="25">
        <v>62</v>
      </c>
      <c r="Q25" s="49">
        <v>62</v>
      </c>
      <c r="R25" s="25"/>
      <c r="S25" s="42" t="s">
        <v>131</v>
      </c>
      <c r="T25" s="42" t="s">
        <v>41</v>
      </c>
      <c r="U25" s="42" t="s">
        <v>98</v>
      </c>
      <c r="V25" s="42" t="s">
        <v>132</v>
      </c>
      <c r="W25" s="42">
        <v>4756868</v>
      </c>
    </row>
    <row r="26" s="2" customFormat="1" ht="103" customHeight="1" spans="1:23">
      <c r="A26" s="48">
        <v>15</v>
      </c>
      <c r="B26" s="25" t="s">
        <v>133</v>
      </c>
      <c r="C26" s="43" t="s">
        <v>134</v>
      </c>
      <c r="D26" s="25" t="s">
        <v>127</v>
      </c>
      <c r="E26" s="43" t="s">
        <v>135</v>
      </c>
      <c r="F26" s="25">
        <v>1</v>
      </c>
      <c r="G26" s="25" t="s">
        <v>129</v>
      </c>
      <c r="H26" s="25" t="s">
        <v>136</v>
      </c>
      <c r="I26" s="25" t="s">
        <v>39</v>
      </c>
      <c r="J26" s="25" t="s">
        <v>39</v>
      </c>
      <c r="K26" s="25" t="s">
        <v>39</v>
      </c>
      <c r="L26" s="25">
        <v>77</v>
      </c>
      <c r="M26" s="25">
        <v>197</v>
      </c>
      <c r="N26" s="25">
        <v>436</v>
      </c>
      <c r="O26" s="25">
        <v>1349</v>
      </c>
      <c r="P26" s="25">
        <v>60</v>
      </c>
      <c r="Q26" s="25">
        <v>60</v>
      </c>
      <c r="R26" s="25"/>
      <c r="S26" s="42" t="s">
        <v>131</v>
      </c>
      <c r="T26" s="42" t="s">
        <v>41</v>
      </c>
      <c r="U26" s="42" t="s">
        <v>137</v>
      </c>
      <c r="V26" s="42" t="s">
        <v>132</v>
      </c>
      <c r="W26" s="42">
        <v>4756868</v>
      </c>
    </row>
    <row r="27" s="2" customFormat="1" ht="112" customHeight="1" spans="1:23">
      <c r="A27" s="48">
        <v>16</v>
      </c>
      <c r="B27" s="25" t="s">
        <v>138</v>
      </c>
      <c r="C27" s="43" t="s">
        <v>139</v>
      </c>
      <c r="D27" s="25" t="s">
        <v>140</v>
      </c>
      <c r="E27" s="43" t="s">
        <v>141</v>
      </c>
      <c r="F27" s="25">
        <v>1</v>
      </c>
      <c r="G27" s="25" t="s">
        <v>129</v>
      </c>
      <c r="H27" s="25" t="s">
        <v>142</v>
      </c>
      <c r="I27" s="25"/>
      <c r="J27" s="25" t="s">
        <v>39</v>
      </c>
      <c r="K27" s="25" t="s">
        <v>39</v>
      </c>
      <c r="L27" s="25">
        <v>360</v>
      </c>
      <c r="M27" s="25">
        <v>1119</v>
      </c>
      <c r="N27" s="25">
        <v>1351</v>
      </c>
      <c r="O27" s="25">
        <v>4428</v>
      </c>
      <c r="P27" s="25">
        <v>280</v>
      </c>
      <c r="Q27" s="25">
        <v>280</v>
      </c>
      <c r="R27" s="25"/>
      <c r="S27" s="42" t="s">
        <v>131</v>
      </c>
      <c r="T27" s="42" t="s">
        <v>41</v>
      </c>
      <c r="U27" s="25" t="s">
        <v>93</v>
      </c>
      <c r="V27" s="42" t="s">
        <v>132</v>
      </c>
      <c r="W27" s="42">
        <v>4756868</v>
      </c>
    </row>
    <row r="28" s="2" customFormat="1" ht="142" customHeight="1" spans="1:23">
      <c r="A28" s="48">
        <v>17</v>
      </c>
      <c r="B28" s="25" t="s">
        <v>143</v>
      </c>
      <c r="C28" s="43" t="s">
        <v>144</v>
      </c>
      <c r="D28" s="25" t="s">
        <v>115</v>
      </c>
      <c r="E28" s="43" t="s">
        <v>145</v>
      </c>
      <c r="F28" s="25">
        <v>1</v>
      </c>
      <c r="G28" s="25" t="s">
        <v>129</v>
      </c>
      <c r="H28" s="25" t="s">
        <v>146</v>
      </c>
      <c r="I28" s="25" t="s">
        <v>38</v>
      </c>
      <c r="J28" s="25" t="s">
        <v>39</v>
      </c>
      <c r="K28" s="25" t="s">
        <v>39</v>
      </c>
      <c r="L28" s="25">
        <v>113</v>
      </c>
      <c r="M28" s="25">
        <v>380</v>
      </c>
      <c r="N28" s="25">
        <v>353</v>
      </c>
      <c r="O28" s="25">
        <v>1089</v>
      </c>
      <c r="P28" s="25">
        <v>55</v>
      </c>
      <c r="Q28" s="25">
        <v>55</v>
      </c>
      <c r="R28" s="25"/>
      <c r="S28" s="42" t="s">
        <v>131</v>
      </c>
      <c r="T28" s="25" t="s">
        <v>41</v>
      </c>
      <c r="U28" s="25" t="s">
        <v>98</v>
      </c>
      <c r="V28" s="42" t="s">
        <v>132</v>
      </c>
      <c r="W28" s="42">
        <v>4756868</v>
      </c>
    </row>
    <row r="29" s="2" customFormat="1" ht="99" customHeight="1" spans="1:23">
      <c r="A29" s="48">
        <v>18</v>
      </c>
      <c r="B29" s="25" t="s">
        <v>147</v>
      </c>
      <c r="C29" s="43" t="s">
        <v>148</v>
      </c>
      <c r="D29" s="25" t="s">
        <v>115</v>
      </c>
      <c r="E29" s="43" t="s">
        <v>149</v>
      </c>
      <c r="F29" s="25">
        <v>1</v>
      </c>
      <c r="G29" s="25" t="s">
        <v>57</v>
      </c>
      <c r="H29" s="25" t="s">
        <v>150</v>
      </c>
      <c r="I29" s="25" t="s">
        <v>39</v>
      </c>
      <c r="J29" s="25" t="s">
        <v>39</v>
      </c>
      <c r="K29" s="25" t="s">
        <v>39</v>
      </c>
      <c r="L29" s="25" t="s">
        <v>151</v>
      </c>
      <c r="M29" s="25" t="s">
        <v>152</v>
      </c>
      <c r="N29" s="25" t="s">
        <v>153</v>
      </c>
      <c r="O29" s="25" t="s">
        <v>154</v>
      </c>
      <c r="P29" s="25">
        <v>140</v>
      </c>
      <c r="Q29" s="25">
        <v>140</v>
      </c>
      <c r="R29" s="25"/>
      <c r="S29" s="25" t="s">
        <v>59</v>
      </c>
      <c r="T29" s="25" t="s">
        <v>41</v>
      </c>
      <c r="U29" s="25" t="s">
        <v>93</v>
      </c>
      <c r="V29" s="25" t="s">
        <v>61</v>
      </c>
      <c r="W29" s="25" t="s">
        <v>62</v>
      </c>
    </row>
    <row r="30" s="2" customFormat="1" ht="121" customHeight="1" spans="1:23">
      <c r="A30" s="48">
        <v>19</v>
      </c>
      <c r="B30" s="25" t="s">
        <v>155</v>
      </c>
      <c r="C30" s="43" t="s">
        <v>156</v>
      </c>
      <c r="D30" s="25" t="s">
        <v>157</v>
      </c>
      <c r="E30" s="43" t="s">
        <v>158</v>
      </c>
      <c r="F30" s="25">
        <v>1</v>
      </c>
      <c r="G30" s="25" t="s">
        <v>67</v>
      </c>
      <c r="H30" s="25" t="s">
        <v>159</v>
      </c>
      <c r="I30" s="25"/>
      <c r="J30" s="25" t="s">
        <v>39</v>
      </c>
      <c r="K30" s="25" t="s">
        <v>39</v>
      </c>
      <c r="L30" s="25">
        <v>269</v>
      </c>
      <c r="M30" s="25">
        <v>680</v>
      </c>
      <c r="N30" s="25">
        <v>1149</v>
      </c>
      <c r="O30" s="25">
        <v>3834</v>
      </c>
      <c r="P30" s="25">
        <v>280</v>
      </c>
      <c r="Q30" s="25">
        <v>280</v>
      </c>
      <c r="R30" s="25"/>
      <c r="S30" s="25" t="s">
        <v>69</v>
      </c>
      <c r="T30" s="25" t="s">
        <v>41</v>
      </c>
      <c r="U30" s="25" t="s">
        <v>93</v>
      </c>
      <c r="V30" s="25" t="s">
        <v>71</v>
      </c>
      <c r="W30" s="25">
        <v>4730006</v>
      </c>
    </row>
    <row r="31" s="2" customFormat="1" ht="82" customHeight="1" spans="1:23">
      <c r="A31" s="48">
        <v>20</v>
      </c>
      <c r="B31" s="25" t="s">
        <v>160</v>
      </c>
      <c r="C31" s="43" t="s">
        <v>161</v>
      </c>
      <c r="D31" s="25" t="s">
        <v>34</v>
      </c>
      <c r="E31" s="43" t="s">
        <v>162</v>
      </c>
      <c r="F31" s="25">
        <v>1</v>
      </c>
      <c r="G31" s="25" t="s">
        <v>67</v>
      </c>
      <c r="H31" s="25" t="s">
        <v>163</v>
      </c>
      <c r="I31" s="25" t="s">
        <v>39</v>
      </c>
      <c r="J31" s="25" t="s">
        <v>39</v>
      </c>
      <c r="K31" s="25" t="s">
        <v>39</v>
      </c>
      <c r="L31" s="25">
        <v>106</v>
      </c>
      <c r="M31" s="25">
        <v>357</v>
      </c>
      <c r="N31" s="25">
        <v>305</v>
      </c>
      <c r="O31" s="25">
        <v>1056</v>
      </c>
      <c r="P31" s="25">
        <v>110</v>
      </c>
      <c r="Q31" s="25">
        <v>110</v>
      </c>
      <c r="R31" s="25"/>
      <c r="S31" s="25" t="s">
        <v>69</v>
      </c>
      <c r="T31" s="25" t="s">
        <v>41</v>
      </c>
      <c r="U31" s="25" t="s">
        <v>164</v>
      </c>
      <c r="V31" s="25" t="s">
        <v>71</v>
      </c>
      <c r="W31" s="25">
        <v>4730006</v>
      </c>
    </row>
    <row r="32" s="2" customFormat="1" ht="141" customHeight="1" spans="1:23">
      <c r="A32" s="48">
        <v>21</v>
      </c>
      <c r="B32" s="25" t="s">
        <v>165</v>
      </c>
      <c r="C32" s="43" t="s">
        <v>166</v>
      </c>
      <c r="D32" s="25" t="s">
        <v>55</v>
      </c>
      <c r="E32" s="43" t="s">
        <v>167</v>
      </c>
      <c r="F32" s="25">
        <v>1</v>
      </c>
      <c r="G32" s="25" t="s">
        <v>67</v>
      </c>
      <c r="H32" s="25" t="s">
        <v>168</v>
      </c>
      <c r="I32" s="25" t="s">
        <v>39</v>
      </c>
      <c r="J32" s="25" t="s">
        <v>39</v>
      </c>
      <c r="K32" s="25" t="s">
        <v>39</v>
      </c>
      <c r="L32" s="25">
        <v>44</v>
      </c>
      <c r="M32" s="25">
        <v>132</v>
      </c>
      <c r="N32" s="25">
        <v>317</v>
      </c>
      <c r="O32" s="25">
        <v>1006</v>
      </c>
      <c r="P32" s="25">
        <v>110</v>
      </c>
      <c r="Q32" s="25">
        <v>110</v>
      </c>
      <c r="R32" s="25"/>
      <c r="S32" s="25" t="s">
        <v>69</v>
      </c>
      <c r="T32" s="25" t="s">
        <v>41</v>
      </c>
      <c r="U32" s="25" t="s">
        <v>70</v>
      </c>
      <c r="V32" s="25" t="s">
        <v>71</v>
      </c>
      <c r="W32" s="25">
        <v>4730006</v>
      </c>
    </row>
    <row r="33" s="2" customFormat="1" ht="174" customHeight="1" spans="1:23">
      <c r="A33" s="48">
        <v>22</v>
      </c>
      <c r="B33" s="25" t="s">
        <v>169</v>
      </c>
      <c r="C33" s="43" t="s">
        <v>170</v>
      </c>
      <c r="D33" s="25" t="s">
        <v>171</v>
      </c>
      <c r="E33" s="43" t="s">
        <v>172</v>
      </c>
      <c r="F33" s="25">
        <v>1</v>
      </c>
      <c r="G33" s="25" t="s">
        <v>67</v>
      </c>
      <c r="H33" s="25" t="s">
        <v>173</v>
      </c>
      <c r="I33" s="25" t="s">
        <v>38</v>
      </c>
      <c r="J33" s="25" t="s">
        <v>39</v>
      </c>
      <c r="K33" s="25" t="s">
        <v>39</v>
      </c>
      <c r="L33" s="25">
        <v>120</v>
      </c>
      <c r="M33" s="25">
        <v>363</v>
      </c>
      <c r="N33" s="25">
        <v>346</v>
      </c>
      <c r="O33" s="25">
        <v>1183</v>
      </c>
      <c r="P33" s="25">
        <v>100</v>
      </c>
      <c r="Q33" s="25">
        <v>100</v>
      </c>
      <c r="R33" s="25"/>
      <c r="S33" s="25" t="s">
        <v>69</v>
      </c>
      <c r="T33" s="25" t="s">
        <v>41</v>
      </c>
      <c r="U33" s="25" t="s">
        <v>164</v>
      </c>
      <c r="V33" s="25" t="s">
        <v>71</v>
      </c>
      <c r="W33" s="25">
        <v>4730006</v>
      </c>
    </row>
    <row r="34" s="2" customFormat="1" ht="94" customHeight="1" spans="1:23">
      <c r="A34" s="48">
        <v>23</v>
      </c>
      <c r="B34" s="25" t="s">
        <v>174</v>
      </c>
      <c r="C34" s="43" t="s">
        <v>175</v>
      </c>
      <c r="D34" s="25" t="s">
        <v>55</v>
      </c>
      <c r="E34" s="43" t="s">
        <v>176</v>
      </c>
      <c r="F34" s="25">
        <v>1</v>
      </c>
      <c r="G34" s="25" t="s">
        <v>177</v>
      </c>
      <c r="H34" s="25" t="s">
        <v>178</v>
      </c>
      <c r="I34" s="25" t="s">
        <v>38</v>
      </c>
      <c r="J34" s="25" t="s">
        <v>39</v>
      </c>
      <c r="K34" s="25" t="s">
        <v>39</v>
      </c>
      <c r="L34" s="25">
        <v>148</v>
      </c>
      <c r="M34" s="25">
        <v>385</v>
      </c>
      <c r="N34" s="25">
        <v>350</v>
      </c>
      <c r="O34" s="25">
        <v>1085</v>
      </c>
      <c r="P34" s="25">
        <v>145</v>
      </c>
      <c r="Q34" s="25">
        <v>145</v>
      </c>
      <c r="R34" s="25"/>
      <c r="S34" s="25" t="s">
        <v>179</v>
      </c>
      <c r="T34" s="25" t="s">
        <v>41</v>
      </c>
      <c r="U34" s="25" t="s">
        <v>180</v>
      </c>
      <c r="V34" s="25" t="s">
        <v>181</v>
      </c>
      <c r="W34" s="25">
        <v>4738850</v>
      </c>
    </row>
    <row r="35" s="2" customFormat="1" ht="121" customHeight="1" spans="1:23">
      <c r="A35" s="48">
        <v>24</v>
      </c>
      <c r="B35" s="25" t="s">
        <v>182</v>
      </c>
      <c r="C35" s="43" t="s">
        <v>183</v>
      </c>
      <c r="D35" s="25" t="s">
        <v>55</v>
      </c>
      <c r="E35" s="43" t="s">
        <v>184</v>
      </c>
      <c r="F35" s="25">
        <v>1</v>
      </c>
      <c r="G35" s="25" t="s">
        <v>177</v>
      </c>
      <c r="H35" s="25" t="s">
        <v>185</v>
      </c>
      <c r="I35" s="25" t="s">
        <v>38</v>
      </c>
      <c r="J35" s="25" t="s">
        <v>39</v>
      </c>
      <c r="K35" s="25" t="s">
        <v>39</v>
      </c>
      <c r="L35" s="25">
        <v>325</v>
      </c>
      <c r="M35" s="25">
        <v>970</v>
      </c>
      <c r="N35" s="25">
        <v>1057</v>
      </c>
      <c r="O35" s="25">
        <v>3350</v>
      </c>
      <c r="P35" s="25">
        <v>182.5</v>
      </c>
      <c r="Q35" s="25">
        <v>182.5</v>
      </c>
      <c r="R35" s="25"/>
      <c r="S35" s="25" t="s">
        <v>179</v>
      </c>
      <c r="T35" s="25" t="s">
        <v>41</v>
      </c>
      <c r="U35" s="25" t="s">
        <v>93</v>
      </c>
      <c r="V35" s="25" t="s">
        <v>181</v>
      </c>
      <c r="W35" s="25">
        <v>4738850</v>
      </c>
    </row>
    <row r="36" s="2" customFormat="1" ht="90" customHeight="1" spans="1:23">
      <c r="A36" s="48">
        <v>25</v>
      </c>
      <c r="B36" s="25" t="s">
        <v>186</v>
      </c>
      <c r="C36" s="43" t="s">
        <v>187</v>
      </c>
      <c r="D36" s="25" t="s">
        <v>55</v>
      </c>
      <c r="E36" s="43" t="s">
        <v>188</v>
      </c>
      <c r="F36" s="25">
        <v>1</v>
      </c>
      <c r="G36" s="25" t="s">
        <v>177</v>
      </c>
      <c r="H36" s="25" t="s">
        <v>189</v>
      </c>
      <c r="I36" s="25" t="s">
        <v>38</v>
      </c>
      <c r="J36" s="25" t="s">
        <v>39</v>
      </c>
      <c r="K36" s="25" t="s">
        <v>39</v>
      </c>
      <c r="L36" s="25">
        <v>107</v>
      </c>
      <c r="M36" s="25">
        <v>344</v>
      </c>
      <c r="N36" s="25">
        <v>311</v>
      </c>
      <c r="O36" s="25">
        <v>1005</v>
      </c>
      <c r="P36" s="25">
        <v>110</v>
      </c>
      <c r="Q36" s="25">
        <v>110</v>
      </c>
      <c r="R36" s="25"/>
      <c r="S36" s="25" t="s">
        <v>179</v>
      </c>
      <c r="T36" s="25" t="s">
        <v>41</v>
      </c>
      <c r="U36" s="25" t="s">
        <v>180</v>
      </c>
      <c r="V36" s="25" t="s">
        <v>181</v>
      </c>
      <c r="W36" s="25">
        <v>4738850</v>
      </c>
    </row>
    <row r="37" s="2" customFormat="1" ht="66" customHeight="1" spans="1:23">
      <c r="A37" s="48">
        <v>26</v>
      </c>
      <c r="B37" s="25" t="s">
        <v>190</v>
      </c>
      <c r="C37" s="43" t="s">
        <v>191</v>
      </c>
      <c r="D37" s="25" t="s">
        <v>55</v>
      </c>
      <c r="E37" s="43" t="s">
        <v>192</v>
      </c>
      <c r="F37" s="40">
        <v>1</v>
      </c>
      <c r="G37" s="25" t="s">
        <v>193</v>
      </c>
      <c r="H37" s="25" t="s">
        <v>194</v>
      </c>
      <c r="I37" s="25" t="s">
        <v>38</v>
      </c>
      <c r="J37" s="25" t="s">
        <v>39</v>
      </c>
      <c r="K37" s="25" t="s">
        <v>39</v>
      </c>
      <c r="L37" s="40">
        <v>70</v>
      </c>
      <c r="M37" s="40">
        <v>278</v>
      </c>
      <c r="N37" s="40">
        <v>412</v>
      </c>
      <c r="O37" s="40">
        <v>1518</v>
      </c>
      <c r="P37" s="25">
        <v>110</v>
      </c>
      <c r="Q37" s="25">
        <v>110</v>
      </c>
      <c r="R37" s="25"/>
      <c r="S37" s="25" t="s">
        <v>195</v>
      </c>
      <c r="T37" s="25" t="s">
        <v>41</v>
      </c>
      <c r="U37" s="25" t="s">
        <v>196</v>
      </c>
      <c r="V37" s="25" t="s">
        <v>197</v>
      </c>
      <c r="W37" s="25">
        <v>4762311</v>
      </c>
    </row>
    <row r="38" customHeight="1" spans="1:23">
      <c r="A38" s="35" t="s">
        <v>198</v>
      </c>
      <c r="B38" s="26"/>
      <c r="C38" s="36"/>
      <c r="D38" s="28"/>
      <c r="E38" s="37"/>
      <c r="F38" s="38">
        <f>SUM(F39:F40)</f>
        <v>2</v>
      </c>
      <c r="G38" s="39"/>
      <c r="H38" s="39"/>
      <c r="I38" s="39"/>
      <c r="J38" s="39"/>
      <c r="K38" s="39"/>
      <c r="L38" s="39"/>
      <c r="M38" s="39"/>
      <c r="N38" s="39"/>
      <c r="O38" s="28"/>
      <c r="P38" s="38">
        <f>SUM(P39:P40)</f>
        <v>130</v>
      </c>
      <c r="Q38" s="38">
        <f>SUM(Q39:Q40)</f>
        <v>130</v>
      </c>
      <c r="R38" s="28"/>
      <c r="S38" s="28"/>
      <c r="T38" s="28"/>
      <c r="U38" s="28"/>
      <c r="V38" s="28"/>
      <c r="W38" s="28"/>
    </row>
    <row r="39" s="2" customFormat="1" ht="132" customHeight="1" spans="1:23">
      <c r="A39" s="25">
        <v>27</v>
      </c>
      <c r="B39" s="25" t="s">
        <v>199</v>
      </c>
      <c r="C39" s="43" t="s">
        <v>200</v>
      </c>
      <c r="D39" s="25" t="s">
        <v>55</v>
      </c>
      <c r="E39" s="43" t="s">
        <v>201</v>
      </c>
      <c r="F39" s="47">
        <v>1</v>
      </c>
      <c r="G39" s="25" t="s">
        <v>202</v>
      </c>
      <c r="H39" s="25" t="s">
        <v>203</v>
      </c>
      <c r="I39" s="25" t="s">
        <v>39</v>
      </c>
      <c r="J39" s="25" t="s">
        <v>39</v>
      </c>
      <c r="K39" s="25" t="s">
        <v>39</v>
      </c>
      <c r="L39" s="25">
        <v>20</v>
      </c>
      <c r="M39" s="25">
        <v>48</v>
      </c>
      <c r="N39" s="25">
        <v>136</v>
      </c>
      <c r="O39" s="25">
        <v>420</v>
      </c>
      <c r="P39" s="25">
        <v>30</v>
      </c>
      <c r="Q39" s="25">
        <v>30</v>
      </c>
      <c r="R39" s="25"/>
      <c r="S39" s="25" t="s">
        <v>204</v>
      </c>
      <c r="T39" s="25" t="s">
        <v>41</v>
      </c>
      <c r="U39" s="25" t="s">
        <v>205</v>
      </c>
      <c r="V39" s="25" t="s">
        <v>206</v>
      </c>
      <c r="W39" s="25">
        <v>4736002</v>
      </c>
    </row>
    <row r="40" s="2" customFormat="1" ht="124" customHeight="1" spans="1:23">
      <c r="A40" s="25">
        <v>28</v>
      </c>
      <c r="B40" s="25" t="s">
        <v>207</v>
      </c>
      <c r="C40" s="43" t="s">
        <v>208</v>
      </c>
      <c r="D40" s="25" t="s">
        <v>55</v>
      </c>
      <c r="E40" s="43" t="s">
        <v>209</v>
      </c>
      <c r="F40" s="25">
        <v>1</v>
      </c>
      <c r="G40" s="25" t="s">
        <v>57</v>
      </c>
      <c r="H40" s="25" t="s">
        <v>210</v>
      </c>
      <c r="I40" s="25" t="s">
        <v>38</v>
      </c>
      <c r="J40" s="25" t="s">
        <v>39</v>
      </c>
      <c r="K40" s="25" t="s">
        <v>39</v>
      </c>
      <c r="L40" s="25">
        <v>130</v>
      </c>
      <c r="M40" s="25">
        <v>386</v>
      </c>
      <c r="N40" s="25">
        <v>352</v>
      </c>
      <c r="O40" s="25">
        <v>1077</v>
      </c>
      <c r="P40" s="25">
        <v>100</v>
      </c>
      <c r="Q40" s="25">
        <v>100</v>
      </c>
      <c r="R40" s="25"/>
      <c r="S40" s="25" t="s">
        <v>59</v>
      </c>
      <c r="T40" s="25" t="s">
        <v>41</v>
      </c>
      <c r="U40" s="25" t="s">
        <v>211</v>
      </c>
      <c r="V40" s="25" t="s">
        <v>61</v>
      </c>
      <c r="W40" s="25" t="s">
        <v>62</v>
      </c>
    </row>
    <row r="41" customHeight="1" spans="1:23">
      <c r="A41" s="33" t="s">
        <v>212</v>
      </c>
      <c r="B41" s="26"/>
      <c r="C41" s="36"/>
      <c r="D41" s="28"/>
      <c r="E41" s="37"/>
      <c r="F41" s="34">
        <f>F42</f>
        <v>3</v>
      </c>
      <c r="G41" s="34"/>
      <c r="H41" s="34"/>
      <c r="I41" s="34"/>
      <c r="J41" s="34"/>
      <c r="K41" s="34"/>
      <c r="L41" s="34"/>
      <c r="M41" s="34"/>
      <c r="N41" s="34"/>
      <c r="O41" s="34"/>
      <c r="P41" s="34">
        <f>P42</f>
        <v>102</v>
      </c>
      <c r="Q41" s="34">
        <f>Q42</f>
        <v>102</v>
      </c>
      <c r="R41" s="28"/>
      <c r="S41" s="28"/>
      <c r="T41" s="28"/>
      <c r="U41" s="28"/>
      <c r="V41" s="28"/>
      <c r="W41" s="28"/>
    </row>
    <row r="42" customHeight="1" spans="1:23">
      <c r="A42" s="35" t="s">
        <v>213</v>
      </c>
      <c r="B42" s="26"/>
      <c r="C42" s="36"/>
      <c r="D42" s="28"/>
      <c r="E42" s="37"/>
      <c r="F42" s="38">
        <f>SUM(F43:F45)</f>
        <v>3</v>
      </c>
      <c r="G42" s="39"/>
      <c r="H42" s="39"/>
      <c r="I42" s="39"/>
      <c r="J42" s="39"/>
      <c r="K42" s="39"/>
      <c r="L42" s="39"/>
      <c r="M42" s="39"/>
      <c r="N42" s="39"/>
      <c r="O42" s="28"/>
      <c r="P42" s="38">
        <f>SUM(P43:P45)</f>
        <v>102</v>
      </c>
      <c r="Q42" s="38">
        <f>SUM(Q43:Q45)</f>
        <v>102</v>
      </c>
      <c r="R42" s="28"/>
      <c r="S42" s="28"/>
      <c r="T42" s="28"/>
      <c r="U42" s="28"/>
      <c r="V42" s="28"/>
      <c r="W42" s="28"/>
    </row>
    <row r="43" s="2" customFormat="1" ht="76" customHeight="1" spans="1:23">
      <c r="A43" s="25">
        <v>29</v>
      </c>
      <c r="B43" s="25" t="s">
        <v>214</v>
      </c>
      <c r="C43" s="43" t="s">
        <v>215</v>
      </c>
      <c r="D43" s="40" t="s">
        <v>34</v>
      </c>
      <c r="E43" s="43" t="s">
        <v>216</v>
      </c>
      <c r="F43" s="25">
        <v>1</v>
      </c>
      <c r="G43" s="25" t="s">
        <v>36</v>
      </c>
      <c r="H43" s="25" t="s">
        <v>217</v>
      </c>
      <c r="I43" s="25" t="s">
        <v>38</v>
      </c>
      <c r="J43" s="25" t="s">
        <v>39</v>
      </c>
      <c r="K43" s="25" t="s">
        <v>39</v>
      </c>
      <c r="L43" s="25">
        <v>43</v>
      </c>
      <c r="M43" s="25">
        <v>98</v>
      </c>
      <c r="N43" s="25">
        <v>329</v>
      </c>
      <c r="O43" s="25">
        <v>1144</v>
      </c>
      <c r="P43" s="25">
        <v>20</v>
      </c>
      <c r="Q43" s="25">
        <v>20</v>
      </c>
      <c r="R43" s="25"/>
      <c r="S43" s="25" t="s">
        <v>40</v>
      </c>
      <c r="T43" s="25" t="s">
        <v>41</v>
      </c>
      <c r="U43" s="25" t="s">
        <v>218</v>
      </c>
      <c r="V43" s="42" t="s">
        <v>43</v>
      </c>
      <c r="W43" s="42">
        <v>4761002</v>
      </c>
    </row>
    <row r="44" s="2" customFormat="1" ht="95" customHeight="1" spans="1:23">
      <c r="A44" s="25">
        <v>30</v>
      </c>
      <c r="B44" s="25" t="s">
        <v>219</v>
      </c>
      <c r="C44" s="43" t="s">
        <v>220</v>
      </c>
      <c r="D44" s="25" t="s">
        <v>101</v>
      </c>
      <c r="E44" s="43" t="s">
        <v>221</v>
      </c>
      <c r="F44" s="47">
        <v>1</v>
      </c>
      <c r="G44" s="25" t="s">
        <v>193</v>
      </c>
      <c r="H44" s="25" t="s">
        <v>194</v>
      </c>
      <c r="I44" s="25" t="s">
        <v>38</v>
      </c>
      <c r="J44" s="25" t="s">
        <v>39</v>
      </c>
      <c r="K44" s="25" t="s">
        <v>39</v>
      </c>
      <c r="L44" s="40">
        <v>70</v>
      </c>
      <c r="M44" s="40">
        <v>278</v>
      </c>
      <c r="N44" s="40">
        <v>412</v>
      </c>
      <c r="O44" s="40">
        <v>1518</v>
      </c>
      <c r="P44" s="25">
        <v>55</v>
      </c>
      <c r="Q44" s="25">
        <v>55</v>
      </c>
      <c r="R44" s="25"/>
      <c r="S44" s="25" t="s">
        <v>195</v>
      </c>
      <c r="T44" s="25" t="s">
        <v>41</v>
      </c>
      <c r="U44" s="25" t="s">
        <v>222</v>
      </c>
      <c r="V44" s="25" t="s">
        <v>197</v>
      </c>
      <c r="W44" s="25">
        <v>4762311</v>
      </c>
    </row>
    <row r="45" s="2" customFormat="1" ht="99" customHeight="1" spans="1:23">
      <c r="A45" s="25">
        <v>31</v>
      </c>
      <c r="B45" s="25" t="s">
        <v>223</v>
      </c>
      <c r="C45" s="43" t="s">
        <v>224</v>
      </c>
      <c r="D45" s="25" t="s">
        <v>55</v>
      </c>
      <c r="E45" s="43" t="s">
        <v>225</v>
      </c>
      <c r="F45" s="25">
        <v>1</v>
      </c>
      <c r="G45" s="25" t="s">
        <v>177</v>
      </c>
      <c r="H45" s="25" t="s">
        <v>226</v>
      </c>
      <c r="I45" s="25" t="s">
        <v>39</v>
      </c>
      <c r="J45" s="25" t="s">
        <v>39</v>
      </c>
      <c r="K45" s="25" t="s">
        <v>39</v>
      </c>
      <c r="L45" s="25">
        <v>45</v>
      </c>
      <c r="M45" s="25">
        <v>121</v>
      </c>
      <c r="N45" s="25">
        <v>430</v>
      </c>
      <c r="O45" s="25">
        <v>1431</v>
      </c>
      <c r="P45" s="25">
        <v>27</v>
      </c>
      <c r="Q45" s="25">
        <v>27</v>
      </c>
      <c r="R45" s="25"/>
      <c r="S45" s="25" t="s">
        <v>179</v>
      </c>
      <c r="T45" s="25" t="s">
        <v>41</v>
      </c>
      <c r="U45" s="25" t="s">
        <v>211</v>
      </c>
      <c r="V45" s="25" t="s">
        <v>181</v>
      </c>
      <c r="W45" s="25">
        <v>4738850</v>
      </c>
    </row>
    <row r="46" s="3" customFormat="1" ht="34" customHeight="1" spans="1:23">
      <c r="A46" s="50" t="s">
        <v>227</v>
      </c>
      <c r="B46" s="26"/>
      <c r="C46" s="36"/>
      <c r="D46" s="28"/>
      <c r="E46" s="37"/>
      <c r="F46" s="51">
        <f>F47</f>
        <v>1</v>
      </c>
      <c r="G46" s="51"/>
      <c r="H46" s="51"/>
      <c r="I46" s="51"/>
      <c r="J46" s="51"/>
      <c r="K46" s="51"/>
      <c r="L46" s="51"/>
      <c r="M46" s="51"/>
      <c r="N46" s="51"/>
      <c r="O46" s="51"/>
      <c r="P46" s="51">
        <f>P47</f>
        <v>200</v>
      </c>
      <c r="Q46" s="51">
        <f>Q47</f>
        <v>200</v>
      </c>
      <c r="R46" s="28"/>
      <c r="S46" s="28"/>
      <c r="T46" s="28"/>
      <c r="U46" s="28"/>
      <c r="V46" s="28"/>
      <c r="W46" s="28"/>
    </row>
    <row r="47" customHeight="1" spans="1:23">
      <c r="A47" s="52" t="s">
        <v>228</v>
      </c>
      <c r="B47" s="26"/>
      <c r="C47" s="36"/>
      <c r="D47" s="28"/>
      <c r="E47" s="37"/>
      <c r="F47" s="25">
        <v>1</v>
      </c>
      <c r="G47" s="53"/>
      <c r="H47" s="53"/>
      <c r="I47" s="53"/>
      <c r="J47" s="53"/>
      <c r="K47" s="53"/>
      <c r="L47" s="53"/>
      <c r="M47" s="53"/>
      <c r="N47" s="53"/>
      <c r="O47" s="53"/>
      <c r="P47" s="25">
        <v>200</v>
      </c>
      <c r="Q47" s="25">
        <v>200</v>
      </c>
      <c r="R47" s="28"/>
      <c r="S47" s="28"/>
      <c r="T47" s="28"/>
      <c r="U47" s="28"/>
      <c r="V47" s="28"/>
      <c r="W47" s="28"/>
    </row>
    <row r="48" s="4" customFormat="1" ht="63" customHeight="1" spans="1:23">
      <c r="A48" s="25">
        <v>32</v>
      </c>
      <c r="B48" s="25" t="s">
        <v>229</v>
      </c>
      <c r="C48" s="43" t="s">
        <v>230</v>
      </c>
      <c r="D48" s="25" t="s">
        <v>231</v>
      </c>
      <c r="E48" s="33" t="s">
        <v>232</v>
      </c>
      <c r="F48" s="25">
        <v>1</v>
      </c>
      <c r="G48" s="25" t="s">
        <v>84</v>
      </c>
      <c r="H48" s="25" t="s">
        <v>85</v>
      </c>
      <c r="I48" s="25"/>
      <c r="J48" s="25"/>
      <c r="K48" s="25"/>
      <c r="L48" s="25">
        <v>1000</v>
      </c>
      <c r="M48" s="25">
        <v>1000</v>
      </c>
      <c r="N48" s="25">
        <v>1000</v>
      </c>
      <c r="O48" s="25">
        <v>1000</v>
      </c>
      <c r="P48" s="25">
        <v>200</v>
      </c>
      <c r="Q48" s="25">
        <v>200</v>
      </c>
      <c r="R48" s="25"/>
      <c r="S48" s="42" t="s">
        <v>41</v>
      </c>
      <c r="T48" s="42" t="s">
        <v>41</v>
      </c>
      <c r="U48" s="25" t="s">
        <v>233</v>
      </c>
      <c r="V48" s="25" t="s">
        <v>87</v>
      </c>
      <c r="W48" s="25">
        <v>4762794</v>
      </c>
    </row>
    <row r="49" customHeight="1" spans="1:23">
      <c r="A49" s="29" t="s">
        <v>234</v>
      </c>
      <c r="B49" s="26"/>
      <c r="C49" s="36"/>
      <c r="D49" s="28"/>
      <c r="E49" s="37"/>
      <c r="F49" s="22">
        <f>F53+F58+F50</f>
        <v>6</v>
      </c>
      <c r="G49" s="22"/>
      <c r="H49" s="22"/>
      <c r="I49" s="22"/>
      <c r="J49" s="22"/>
      <c r="K49" s="22"/>
      <c r="L49" s="22"/>
      <c r="M49" s="22"/>
      <c r="N49" s="22"/>
      <c r="O49" s="22"/>
      <c r="P49" s="22">
        <f>P53+P58+P50</f>
        <v>357.07</v>
      </c>
      <c r="Q49" s="22">
        <f>Q53+Q58+Q50</f>
        <v>357.07</v>
      </c>
      <c r="R49" s="28"/>
      <c r="S49" s="28"/>
      <c r="T49" s="28"/>
      <c r="U49" s="28"/>
      <c r="V49" s="28"/>
      <c r="W49" s="28"/>
    </row>
    <row r="50" s="5" customFormat="1" customHeight="1" spans="1:23">
      <c r="A50" s="54" t="s">
        <v>235</v>
      </c>
      <c r="B50" s="26"/>
      <c r="C50" s="36"/>
      <c r="D50" s="28"/>
      <c r="E50" s="37"/>
      <c r="F50" s="53">
        <v>1</v>
      </c>
      <c r="G50" s="22"/>
      <c r="H50" s="22"/>
      <c r="I50" s="22"/>
      <c r="J50" s="22"/>
      <c r="K50" s="22"/>
      <c r="L50" s="22"/>
      <c r="M50" s="22"/>
      <c r="N50" s="22"/>
      <c r="O50" s="22"/>
      <c r="P50" s="53">
        <v>40</v>
      </c>
      <c r="Q50" s="53">
        <v>40</v>
      </c>
      <c r="R50" s="28"/>
      <c r="S50" s="28"/>
      <c r="T50" s="28"/>
      <c r="U50" s="28"/>
      <c r="V50" s="28"/>
      <c r="W50" s="28"/>
    </row>
    <row r="51" s="5" customFormat="1" customHeight="1" spans="1:23">
      <c r="A51" s="52" t="s">
        <v>236</v>
      </c>
      <c r="B51" s="26"/>
      <c r="C51" s="36"/>
      <c r="D51" s="28"/>
      <c r="E51" s="37"/>
      <c r="F51" s="55">
        <v>1</v>
      </c>
      <c r="G51" s="22"/>
      <c r="H51" s="22"/>
      <c r="I51" s="22"/>
      <c r="J51" s="22"/>
      <c r="K51" s="22"/>
      <c r="L51" s="22"/>
      <c r="M51" s="22"/>
      <c r="N51" s="22"/>
      <c r="O51" s="22"/>
      <c r="P51" s="55">
        <v>40</v>
      </c>
      <c r="Q51" s="55">
        <v>40</v>
      </c>
      <c r="R51" s="28"/>
      <c r="S51" s="28"/>
      <c r="T51" s="28"/>
      <c r="U51" s="28"/>
      <c r="V51" s="28"/>
      <c r="W51" s="28"/>
    </row>
    <row r="52" s="3" customFormat="1" ht="94" customHeight="1" spans="1:23">
      <c r="A52" s="25">
        <v>33</v>
      </c>
      <c r="B52" s="25" t="s">
        <v>237</v>
      </c>
      <c r="C52" s="30" t="s">
        <v>238</v>
      </c>
      <c r="D52" s="25" t="s">
        <v>127</v>
      </c>
      <c r="E52" s="43" t="s">
        <v>239</v>
      </c>
      <c r="F52" s="55">
        <v>1</v>
      </c>
      <c r="G52" s="25" t="s">
        <v>84</v>
      </c>
      <c r="H52" s="25" t="s">
        <v>85</v>
      </c>
      <c r="I52" s="39"/>
      <c r="J52" s="39"/>
      <c r="K52" s="39"/>
      <c r="L52" s="56"/>
      <c r="M52" s="56"/>
      <c r="N52" s="56"/>
      <c r="O52" s="56"/>
      <c r="P52" s="55">
        <v>40</v>
      </c>
      <c r="Q52" s="55">
        <v>40</v>
      </c>
      <c r="R52" s="28"/>
      <c r="S52" s="25" t="s">
        <v>41</v>
      </c>
      <c r="T52" s="25" t="s">
        <v>41</v>
      </c>
      <c r="U52" s="25" t="s">
        <v>86</v>
      </c>
      <c r="V52" s="25" t="s">
        <v>87</v>
      </c>
      <c r="W52" s="25">
        <v>4762794</v>
      </c>
    </row>
    <row r="53" s="5" customFormat="1" customHeight="1" spans="1:23">
      <c r="A53" s="54" t="s">
        <v>240</v>
      </c>
      <c r="B53" s="26"/>
      <c r="C53" s="36"/>
      <c r="D53" s="28"/>
      <c r="E53" s="37"/>
      <c r="F53" s="53">
        <f>F54</f>
        <v>3</v>
      </c>
      <c r="G53" s="39"/>
      <c r="H53" s="39"/>
      <c r="I53" s="39"/>
      <c r="J53" s="39"/>
      <c r="K53" s="39"/>
      <c r="L53" s="56"/>
      <c r="M53" s="56"/>
      <c r="N53" s="56"/>
      <c r="O53" s="56"/>
      <c r="P53" s="53">
        <f>P54</f>
        <v>39</v>
      </c>
      <c r="Q53" s="53">
        <f>Q54</f>
        <v>39</v>
      </c>
      <c r="R53" s="28"/>
      <c r="S53" s="28"/>
      <c r="T53" s="28"/>
      <c r="U53" s="28"/>
      <c r="V53" s="28"/>
      <c r="W53" s="28"/>
    </row>
    <row r="54" s="6" customFormat="1" customHeight="1" spans="1:23">
      <c r="A54" s="35" t="s">
        <v>241</v>
      </c>
      <c r="B54" s="26"/>
      <c r="C54" s="36"/>
      <c r="D54" s="28"/>
      <c r="E54" s="37"/>
      <c r="F54" s="39">
        <f>SUM(F55:F57)</f>
        <v>3</v>
      </c>
      <c r="G54" s="39"/>
      <c r="H54" s="39"/>
      <c r="I54" s="39"/>
      <c r="J54" s="39"/>
      <c r="K54" s="39"/>
      <c r="L54" s="56"/>
      <c r="M54" s="56"/>
      <c r="N54" s="56"/>
      <c r="O54" s="56"/>
      <c r="P54" s="39">
        <f>SUM(P55:P57)</f>
        <v>39</v>
      </c>
      <c r="Q54" s="39">
        <f>SUM(Q55:Q57)</f>
        <v>39</v>
      </c>
      <c r="R54" s="28"/>
      <c r="S54" s="28"/>
      <c r="T54" s="28"/>
      <c r="U54" s="28"/>
      <c r="V54" s="28"/>
      <c r="W54" s="28"/>
    </row>
    <row r="55" s="2" customFormat="1" ht="52" customHeight="1" spans="1:23">
      <c r="A55" s="25">
        <v>34</v>
      </c>
      <c r="B55" s="25" t="s">
        <v>242</v>
      </c>
      <c r="C55" s="43" t="s">
        <v>243</v>
      </c>
      <c r="D55" s="25" t="s">
        <v>140</v>
      </c>
      <c r="E55" s="43" t="s">
        <v>244</v>
      </c>
      <c r="F55" s="25">
        <v>1</v>
      </c>
      <c r="G55" s="25" t="s">
        <v>84</v>
      </c>
      <c r="H55" s="25" t="s">
        <v>85</v>
      </c>
      <c r="I55" s="25"/>
      <c r="J55" s="25"/>
      <c r="K55" s="25"/>
      <c r="L55" s="25">
        <v>20</v>
      </c>
      <c r="M55" s="25">
        <v>20</v>
      </c>
      <c r="N55" s="25">
        <v>200</v>
      </c>
      <c r="O55" s="25">
        <v>200</v>
      </c>
      <c r="P55" s="25">
        <v>15</v>
      </c>
      <c r="Q55" s="25">
        <v>15</v>
      </c>
      <c r="R55" s="25"/>
      <c r="S55" s="42" t="s">
        <v>41</v>
      </c>
      <c r="T55" s="42" t="s">
        <v>41</v>
      </c>
      <c r="U55" s="25" t="s">
        <v>245</v>
      </c>
      <c r="V55" s="25" t="s">
        <v>246</v>
      </c>
      <c r="W55" s="25">
        <v>4762794</v>
      </c>
    </row>
    <row r="56" s="2" customFormat="1" ht="75" customHeight="1" spans="1:23">
      <c r="A56" s="25">
        <v>35</v>
      </c>
      <c r="B56" s="25" t="s">
        <v>247</v>
      </c>
      <c r="C56" s="43" t="s">
        <v>248</v>
      </c>
      <c r="D56" s="25" t="s">
        <v>140</v>
      </c>
      <c r="E56" s="43" t="s">
        <v>249</v>
      </c>
      <c r="F56" s="25">
        <v>1</v>
      </c>
      <c r="G56" s="25" t="s">
        <v>84</v>
      </c>
      <c r="H56" s="25" t="s">
        <v>85</v>
      </c>
      <c r="I56" s="25" t="s">
        <v>38</v>
      </c>
      <c r="J56" s="25" t="s">
        <v>39</v>
      </c>
      <c r="K56" s="25" t="s">
        <v>39</v>
      </c>
      <c r="L56" s="25">
        <v>20</v>
      </c>
      <c r="M56" s="25">
        <v>20</v>
      </c>
      <c r="N56" s="25">
        <v>120</v>
      </c>
      <c r="O56" s="25">
        <v>120</v>
      </c>
      <c r="P56" s="25">
        <v>10</v>
      </c>
      <c r="Q56" s="25">
        <v>10</v>
      </c>
      <c r="R56" s="25"/>
      <c r="S56" s="42" t="s">
        <v>41</v>
      </c>
      <c r="T56" s="42" t="s">
        <v>41</v>
      </c>
      <c r="U56" s="25" t="s">
        <v>245</v>
      </c>
      <c r="V56" s="25" t="s">
        <v>250</v>
      </c>
      <c r="W56" s="25">
        <v>4762794</v>
      </c>
    </row>
    <row r="57" s="2" customFormat="1" ht="85" customHeight="1" spans="1:23">
      <c r="A57" s="25">
        <v>36</v>
      </c>
      <c r="B57" s="25" t="s">
        <v>251</v>
      </c>
      <c r="C57" s="43" t="s">
        <v>252</v>
      </c>
      <c r="D57" s="25" t="s">
        <v>140</v>
      </c>
      <c r="E57" s="43" t="s">
        <v>253</v>
      </c>
      <c r="F57" s="47">
        <v>1</v>
      </c>
      <c r="G57" s="25" t="s">
        <v>84</v>
      </c>
      <c r="H57" s="25" t="s">
        <v>85</v>
      </c>
      <c r="I57" s="25"/>
      <c r="J57" s="25"/>
      <c r="K57" s="25"/>
      <c r="L57" s="25">
        <v>20</v>
      </c>
      <c r="M57" s="25">
        <v>20</v>
      </c>
      <c r="N57" s="25">
        <v>200</v>
      </c>
      <c r="O57" s="25">
        <v>200</v>
      </c>
      <c r="P57" s="25">
        <v>14</v>
      </c>
      <c r="Q57" s="25">
        <v>14</v>
      </c>
      <c r="R57" s="25"/>
      <c r="S57" s="25" t="s">
        <v>254</v>
      </c>
      <c r="T57" s="25" t="s">
        <v>254</v>
      </c>
      <c r="U57" s="25" t="s">
        <v>245</v>
      </c>
      <c r="V57" s="25" t="s">
        <v>255</v>
      </c>
      <c r="W57" s="25">
        <v>4763877</v>
      </c>
    </row>
    <row r="58" customHeight="1" spans="1:23">
      <c r="A58" s="33" t="s">
        <v>256</v>
      </c>
      <c r="B58" s="26"/>
      <c r="C58" s="36"/>
      <c r="D58" s="28"/>
      <c r="E58" s="37"/>
      <c r="F58" s="39">
        <f>F59</f>
        <v>2</v>
      </c>
      <c r="G58" s="39"/>
      <c r="H58" s="39"/>
      <c r="I58" s="39"/>
      <c r="J58" s="39"/>
      <c r="K58" s="39"/>
      <c r="L58" s="56"/>
      <c r="M58" s="56"/>
      <c r="N58" s="56"/>
      <c r="O58" s="56"/>
      <c r="P58" s="39">
        <f>P59</f>
        <v>278.07</v>
      </c>
      <c r="Q58" s="39">
        <f>Q59</f>
        <v>278.07</v>
      </c>
      <c r="R58" s="28"/>
      <c r="S58" s="28"/>
      <c r="T58" s="28"/>
      <c r="U58" s="28"/>
      <c r="V58" s="28"/>
      <c r="W58" s="28"/>
    </row>
    <row r="59" s="7" customFormat="1" customHeight="1" spans="1:23">
      <c r="A59" s="35" t="s">
        <v>257</v>
      </c>
      <c r="B59" s="26"/>
      <c r="C59" s="36"/>
      <c r="D59" s="28"/>
      <c r="E59" s="37"/>
      <c r="F59" s="39">
        <f>SUM(F60:F61)</f>
        <v>2</v>
      </c>
      <c r="G59" s="39"/>
      <c r="H59" s="39"/>
      <c r="I59" s="39"/>
      <c r="J59" s="39"/>
      <c r="K59" s="39"/>
      <c r="L59" s="56"/>
      <c r="M59" s="56"/>
      <c r="N59" s="56"/>
      <c r="O59" s="56"/>
      <c r="P59" s="39">
        <f>SUM(P60:P61)</f>
        <v>278.07</v>
      </c>
      <c r="Q59" s="39">
        <f>SUM(Q60:Q61)</f>
        <v>278.07</v>
      </c>
      <c r="R59" s="28"/>
      <c r="S59" s="28"/>
      <c r="T59" s="28"/>
      <c r="U59" s="28"/>
      <c r="V59" s="28"/>
      <c r="W59" s="28"/>
    </row>
    <row r="60" s="2" customFormat="1" ht="51" customHeight="1" spans="1:23">
      <c r="A60" s="25">
        <v>37</v>
      </c>
      <c r="B60" s="40" t="s">
        <v>258</v>
      </c>
      <c r="C60" s="41" t="s">
        <v>259</v>
      </c>
      <c r="D60" s="25" t="s">
        <v>140</v>
      </c>
      <c r="E60" s="43" t="s">
        <v>260</v>
      </c>
      <c r="F60" s="25">
        <v>1</v>
      </c>
      <c r="G60" s="25" t="s">
        <v>84</v>
      </c>
      <c r="H60" s="25" t="s">
        <v>85</v>
      </c>
      <c r="I60" s="25"/>
      <c r="J60" s="25"/>
      <c r="K60" s="25"/>
      <c r="L60" s="25">
        <v>233</v>
      </c>
      <c r="M60" s="25">
        <v>233</v>
      </c>
      <c r="N60" s="25">
        <v>433</v>
      </c>
      <c r="O60" s="25">
        <v>433</v>
      </c>
      <c r="P60" s="25">
        <v>66.87</v>
      </c>
      <c r="Q60" s="25">
        <v>66.87</v>
      </c>
      <c r="R60" s="25"/>
      <c r="S60" s="25" t="s">
        <v>261</v>
      </c>
      <c r="T60" s="25" t="s">
        <v>261</v>
      </c>
      <c r="U60" s="25" t="s">
        <v>262</v>
      </c>
      <c r="V60" s="25" t="s">
        <v>263</v>
      </c>
      <c r="W60" s="25">
        <v>4762824</v>
      </c>
    </row>
    <row r="61" s="2" customFormat="1" ht="109" customHeight="1" spans="1:23">
      <c r="A61" s="25">
        <v>38</v>
      </c>
      <c r="B61" s="25" t="s">
        <v>264</v>
      </c>
      <c r="C61" s="43" t="s">
        <v>265</v>
      </c>
      <c r="D61" s="25" t="s">
        <v>266</v>
      </c>
      <c r="E61" s="43" t="s">
        <v>267</v>
      </c>
      <c r="F61" s="25">
        <v>1</v>
      </c>
      <c r="G61" s="25" t="s">
        <v>84</v>
      </c>
      <c r="H61" s="25" t="s">
        <v>85</v>
      </c>
      <c r="I61" s="25" t="s">
        <v>38</v>
      </c>
      <c r="J61" s="25" t="s">
        <v>39</v>
      </c>
      <c r="K61" s="25" t="s">
        <v>39</v>
      </c>
      <c r="L61" s="25">
        <v>233</v>
      </c>
      <c r="M61" s="25">
        <v>233</v>
      </c>
      <c r="N61" s="25">
        <v>433</v>
      </c>
      <c r="O61" s="25">
        <v>433</v>
      </c>
      <c r="P61" s="25">
        <v>211.2</v>
      </c>
      <c r="Q61" s="25">
        <v>211.2</v>
      </c>
      <c r="R61" s="25"/>
      <c r="S61" s="25" t="s">
        <v>268</v>
      </c>
      <c r="T61" s="25" t="s">
        <v>269</v>
      </c>
      <c r="U61" s="25" t="s">
        <v>262</v>
      </c>
      <c r="V61" s="25"/>
      <c r="W61" s="25"/>
    </row>
    <row r="62" s="7" customFormat="1" customHeight="1" spans="1:23">
      <c r="A62" s="29" t="s">
        <v>270</v>
      </c>
      <c r="B62" s="26"/>
      <c r="C62" s="36"/>
      <c r="D62" s="28"/>
      <c r="E62" s="37"/>
      <c r="F62" s="22">
        <f>F63+F110</f>
        <v>43</v>
      </c>
      <c r="G62" s="22"/>
      <c r="H62" s="22"/>
      <c r="I62" s="22"/>
      <c r="J62" s="22"/>
      <c r="K62" s="22"/>
      <c r="L62" s="22"/>
      <c r="M62" s="22"/>
      <c r="N62" s="22"/>
      <c r="O62" s="22"/>
      <c r="P62" s="22">
        <f>P63+P110</f>
        <v>1986.93</v>
      </c>
      <c r="Q62" s="22">
        <f>Q63+Q110</f>
        <v>1986.93</v>
      </c>
      <c r="R62" s="28"/>
      <c r="S62" s="28"/>
      <c r="T62" s="28"/>
      <c r="U62" s="28"/>
      <c r="V62" s="28"/>
      <c r="W62" s="28"/>
    </row>
    <row r="63" s="7" customFormat="1" ht="43" customHeight="1" spans="1:23">
      <c r="A63" s="33" t="s">
        <v>271</v>
      </c>
      <c r="B63" s="26"/>
      <c r="C63" s="30"/>
      <c r="D63" s="31"/>
      <c r="E63" s="32"/>
      <c r="F63" s="57">
        <f>F64+F86+F90+F108</f>
        <v>42</v>
      </c>
      <c r="G63" s="57"/>
      <c r="H63" s="57"/>
      <c r="I63" s="57"/>
      <c r="J63" s="57"/>
      <c r="K63" s="57"/>
      <c r="L63" s="56"/>
      <c r="M63" s="56"/>
      <c r="N63" s="56"/>
      <c r="O63" s="56"/>
      <c r="P63" s="57">
        <f>P64+P86+P90+P108</f>
        <v>1791.93</v>
      </c>
      <c r="Q63" s="57">
        <f>Q64+Q86+Q90+Q108</f>
        <v>1791.93</v>
      </c>
      <c r="R63" s="31"/>
      <c r="S63" s="31"/>
      <c r="T63" s="31"/>
      <c r="U63" s="31"/>
      <c r="V63" s="31"/>
      <c r="W63" s="31"/>
    </row>
    <row r="64" ht="42" customHeight="1" spans="1:23">
      <c r="A64" s="35" t="s">
        <v>272</v>
      </c>
      <c r="B64" s="26"/>
      <c r="C64" s="30"/>
      <c r="D64" s="31"/>
      <c r="E64" s="32"/>
      <c r="F64" s="25">
        <f>SUM(F65:F85)</f>
        <v>21</v>
      </c>
      <c r="G64" s="25"/>
      <c r="H64" s="25"/>
      <c r="I64" s="25"/>
      <c r="J64" s="25"/>
      <c r="K64" s="25"/>
      <c r="L64" s="25"/>
      <c r="M64" s="25"/>
      <c r="N64" s="25"/>
      <c r="O64" s="25"/>
      <c r="P64" s="25">
        <f>SUM(P65:P85)</f>
        <v>816.8</v>
      </c>
      <c r="Q64" s="25">
        <f>SUM(Q65:Q85)</f>
        <v>816.8</v>
      </c>
      <c r="R64" s="31"/>
      <c r="S64" s="31"/>
      <c r="T64" s="31"/>
      <c r="U64" s="31"/>
      <c r="V64" s="31"/>
      <c r="W64" s="31"/>
    </row>
    <row r="65" s="2" customFormat="1" ht="78" customHeight="1" spans="1:23">
      <c r="A65" s="25">
        <v>39</v>
      </c>
      <c r="B65" s="25" t="s">
        <v>273</v>
      </c>
      <c r="C65" s="58" t="s">
        <v>274</v>
      </c>
      <c r="D65" s="25" t="s">
        <v>34</v>
      </c>
      <c r="E65" s="43" t="s">
        <v>275</v>
      </c>
      <c r="F65" s="25">
        <v>1</v>
      </c>
      <c r="G65" s="25" t="s">
        <v>36</v>
      </c>
      <c r="H65" s="25" t="s">
        <v>51</v>
      </c>
      <c r="I65" s="25" t="s">
        <v>38</v>
      </c>
      <c r="J65" s="25" t="s">
        <v>39</v>
      </c>
      <c r="K65" s="25" t="s">
        <v>39</v>
      </c>
      <c r="L65" s="25">
        <v>25</v>
      </c>
      <c r="M65" s="25">
        <v>46</v>
      </c>
      <c r="N65" s="25">
        <v>271</v>
      </c>
      <c r="O65" s="25">
        <v>743</v>
      </c>
      <c r="P65" s="25">
        <v>45</v>
      </c>
      <c r="Q65" s="25">
        <v>45</v>
      </c>
      <c r="R65" s="25"/>
      <c r="S65" s="25" t="s">
        <v>40</v>
      </c>
      <c r="T65" s="25" t="s">
        <v>261</v>
      </c>
      <c r="U65" s="25" t="s">
        <v>276</v>
      </c>
      <c r="V65" s="42" t="s">
        <v>43</v>
      </c>
      <c r="W65" s="42">
        <v>4761002</v>
      </c>
    </row>
    <row r="66" s="8" customFormat="1" ht="73" customHeight="1" spans="1:23">
      <c r="A66" s="25">
        <v>40</v>
      </c>
      <c r="B66" s="25" t="s">
        <v>277</v>
      </c>
      <c r="C66" s="43" t="s">
        <v>278</v>
      </c>
      <c r="D66" s="25" t="s">
        <v>101</v>
      </c>
      <c r="E66" s="43" t="s">
        <v>279</v>
      </c>
      <c r="F66" s="47">
        <v>1</v>
      </c>
      <c r="G66" s="25" t="s">
        <v>103</v>
      </c>
      <c r="H66" s="25" t="s">
        <v>280</v>
      </c>
      <c r="I66" s="25" t="s">
        <v>38</v>
      </c>
      <c r="J66" s="25" t="s">
        <v>39</v>
      </c>
      <c r="K66" s="25" t="s">
        <v>39</v>
      </c>
      <c r="L66" s="25">
        <v>57</v>
      </c>
      <c r="M66" s="25">
        <v>166</v>
      </c>
      <c r="N66" s="25">
        <v>209</v>
      </c>
      <c r="O66" s="25">
        <v>639</v>
      </c>
      <c r="P66" s="25">
        <v>80</v>
      </c>
      <c r="Q66" s="25">
        <v>80</v>
      </c>
      <c r="R66" s="25"/>
      <c r="S66" s="25" t="s">
        <v>105</v>
      </c>
      <c r="T66" s="25" t="s">
        <v>281</v>
      </c>
      <c r="U66" s="25" t="s">
        <v>106</v>
      </c>
      <c r="V66" s="25" t="s">
        <v>107</v>
      </c>
      <c r="W66" s="25">
        <v>4713018</v>
      </c>
    </row>
    <row r="67" s="8" customFormat="1" ht="70" customHeight="1" spans="1:23">
      <c r="A67" s="25">
        <v>41</v>
      </c>
      <c r="B67" s="25" t="s">
        <v>282</v>
      </c>
      <c r="C67" s="43" t="s">
        <v>283</v>
      </c>
      <c r="D67" s="25" t="s">
        <v>115</v>
      </c>
      <c r="E67" s="43" t="s">
        <v>284</v>
      </c>
      <c r="F67" s="25">
        <v>1</v>
      </c>
      <c r="G67" s="25" t="s">
        <v>117</v>
      </c>
      <c r="H67" s="25" t="s">
        <v>118</v>
      </c>
      <c r="I67" s="25" t="s">
        <v>38</v>
      </c>
      <c r="J67" s="25" t="s">
        <v>39</v>
      </c>
      <c r="K67" s="25" t="s">
        <v>39</v>
      </c>
      <c r="L67" s="25" t="s">
        <v>285</v>
      </c>
      <c r="M67" s="25" t="s">
        <v>286</v>
      </c>
      <c r="N67" s="25" t="s">
        <v>287</v>
      </c>
      <c r="O67" s="25" t="s">
        <v>288</v>
      </c>
      <c r="P67" s="25">
        <v>30</v>
      </c>
      <c r="Q67" s="25">
        <v>30</v>
      </c>
      <c r="R67" s="25"/>
      <c r="S67" s="25" t="s">
        <v>120</v>
      </c>
      <c r="T67" s="25" t="s">
        <v>41</v>
      </c>
      <c r="U67" s="25" t="s">
        <v>42</v>
      </c>
      <c r="V67" s="25" t="s">
        <v>121</v>
      </c>
      <c r="W67" s="25">
        <v>4711019</v>
      </c>
    </row>
    <row r="68" s="2" customFormat="1" ht="82" customHeight="1" spans="1:23">
      <c r="A68" s="25">
        <v>42</v>
      </c>
      <c r="B68" s="25" t="s">
        <v>289</v>
      </c>
      <c r="C68" s="43" t="s">
        <v>290</v>
      </c>
      <c r="D68" s="25" t="s">
        <v>291</v>
      </c>
      <c r="E68" s="43" t="s">
        <v>292</v>
      </c>
      <c r="F68" s="25">
        <v>1</v>
      </c>
      <c r="G68" s="25" t="s">
        <v>129</v>
      </c>
      <c r="H68" s="25" t="s">
        <v>293</v>
      </c>
      <c r="I68" s="25" t="s">
        <v>38</v>
      </c>
      <c r="J68" s="25" t="s">
        <v>39</v>
      </c>
      <c r="K68" s="25" t="s">
        <v>39</v>
      </c>
      <c r="L68" s="25">
        <v>9</v>
      </c>
      <c r="M68" s="25">
        <v>20</v>
      </c>
      <c r="N68" s="25">
        <v>19</v>
      </c>
      <c r="O68" s="25">
        <v>44</v>
      </c>
      <c r="P68" s="25">
        <v>20</v>
      </c>
      <c r="Q68" s="49">
        <v>20</v>
      </c>
      <c r="R68" s="25"/>
      <c r="S68" s="42" t="s">
        <v>131</v>
      </c>
      <c r="T68" s="42" t="s">
        <v>261</v>
      </c>
      <c r="U68" s="25" t="s">
        <v>294</v>
      </c>
      <c r="V68" s="42" t="s">
        <v>132</v>
      </c>
      <c r="W68" s="42">
        <v>4756868</v>
      </c>
    </row>
    <row r="69" s="2" customFormat="1" ht="73" customHeight="1" spans="1:23">
      <c r="A69" s="25">
        <v>43</v>
      </c>
      <c r="B69" s="25" t="s">
        <v>295</v>
      </c>
      <c r="C69" s="43" t="s">
        <v>296</v>
      </c>
      <c r="D69" s="25" t="s">
        <v>101</v>
      </c>
      <c r="E69" s="43" t="s">
        <v>297</v>
      </c>
      <c r="F69" s="25">
        <v>1</v>
      </c>
      <c r="G69" s="25" t="s">
        <v>129</v>
      </c>
      <c r="H69" s="25" t="s">
        <v>298</v>
      </c>
      <c r="I69" s="25" t="s">
        <v>38</v>
      </c>
      <c r="J69" s="25" t="s">
        <v>39</v>
      </c>
      <c r="K69" s="25" t="s">
        <v>39</v>
      </c>
      <c r="L69" s="25">
        <v>12</v>
      </c>
      <c r="M69" s="25">
        <v>29</v>
      </c>
      <c r="N69" s="25">
        <v>59</v>
      </c>
      <c r="O69" s="25">
        <v>183</v>
      </c>
      <c r="P69" s="25">
        <v>32</v>
      </c>
      <c r="Q69" s="49">
        <v>32</v>
      </c>
      <c r="R69" s="25"/>
      <c r="S69" s="42" t="s">
        <v>131</v>
      </c>
      <c r="T69" s="25" t="s">
        <v>261</v>
      </c>
      <c r="U69" s="25" t="s">
        <v>276</v>
      </c>
      <c r="V69" s="42" t="s">
        <v>132</v>
      </c>
      <c r="W69" s="42">
        <v>4756868</v>
      </c>
    </row>
    <row r="70" s="2" customFormat="1" ht="64" customHeight="1" spans="1:23">
      <c r="A70" s="25">
        <v>44</v>
      </c>
      <c r="B70" s="25" t="s">
        <v>299</v>
      </c>
      <c r="C70" s="43" t="s">
        <v>300</v>
      </c>
      <c r="D70" s="25" t="s">
        <v>140</v>
      </c>
      <c r="E70" s="43" t="s">
        <v>301</v>
      </c>
      <c r="F70" s="25">
        <v>1</v>
      </c>
      <c r="G70" s="25" t="s">
        <v>129</v>
      </c>
      <c r="H70" s="25" t="s">
        <v>302</v>
      </c>
      <c r="I70" s="25" t="s">
        <v>38</v>
      </c>
      <c r="J70" s="25" t="s">
        <v>39</v>
      </c>
      <c r="K70" s="25" t="s">
        <v>39</v>
      </c>
      <c r="L70" s="25">
        <v>1</v>
      </c>
      <c r="M70" s="25">
        <v>4</v>
      </c>
      <c r="N70" s="25">
        <v>1</v>
      </c>
      <c r="O70" s="25">
        <v>4</v>
      </c>
      <c r="P70" s="25">
        <v>10</v>
      </c>
      <c r="Q70" s="49">
        <v>10</v>
      </c>
      <c r="R70" s="25"/>
      <c r="S70" s="42" t="s">
        <v>131</v>
      </c>
      <c r="T70" s="42" t="s">
        <v>261</v>
      </c>
      <c r="U70" s="42" t="s">
        <v>303</v>
      </c>
      <c r="V70" s="42" t="s">
        <v>132</v>
      </c>
      <c r="W70" s="42">
        <v>4756868</v>
      </c>
    </row>
    <row r="71" s="2" customFormat="1" ht="115" customHeight="1" spans="1:23">
      <c r="A71" s="25">
        <v>45</v>
      </c>
      <c r="B71" s="25" t="s">
        <v>304</v>
      </c>
      <c r="C71" s="43" t="s">
        <v>305</v>
      </c>
      <c r="D71" s="25" t="s">
        <v>306</v>
      </c>
      <c r="E71" s="43" t="s">
        <v>307</v>
      </c>
      <c r="F71" s="25">
        <v>1</v>
      </c>
      <c r="G71" s="25" t="s">
        <v>129</v>
      </c>
      <c r="H71" s="25" t="s">
        <v>308</v>
      </c>
      <c r="I71" s="25" t="s">
        <v>38</v>
      </c>
      <c r="J71" s="25" t="s">
        <v>39</v>
      </c>
      <c r="K71" s="25" t="s">
        <v>39</v>
      </c>
      <c r="L71" s="25">
        <v>4</v>
      </c>
      <c r="M71" s="25">
        <v>11</v>
      </c>
      <c r="N71" s="25">
        <v>40</v>
      </c>
      <c r="O71" s="25">
        <v>110</v>
      </c>
      <c r="P71" s="25">
        <v>16</v>
      </c>
      <c r="Q71" s="25">
        <v>16</v>
      </c>
      <c r="R71" s="25"/>
      <c r="S71" s="42" t="s">
        <v>131</v>
      </c>
      <c r="T71" s="25" t="s">
        <v>41</v>
      </c>
      <c r="U71" s="25" t="s">
        <v>276</v>
      </c>
      <c r="V71" s="42" t="s">
        <v>132</v>
      </c>
      <c r="W71" s="42">
        <v>4756868</v>
      </c>
    </row>
    <row r="72" s="2" customFormat="1" ht="100" customHeight="1" spans="1:23">
      <c r="A72" s="25">
        <v>46</v>
      </c>
      <c r="B72" s="25" t="s">
        <v>309</v>
      </c>
      <c r="C72" s="43" t="s">
        <v>310</v>
      </c>
      <c r="D72" s="25" t="s">
        <v>101</v>
      </c>
      <c r="E72" s="43" t="s">
        <v>311</v>
      </c>
      <c r="F72" s="25">
        <v>1</v>
      </c>
      <c r="G72" s="25" t="s">
        <v>129</v>
      </c>
      <c r="H72" s="25" t="s">
        <v>312</v>
      </c>
      <c r="I72" s="25" t="s">
        <v>38</v>
      </c>
      <c r="J72" s="25" t="s">
        <v>39</v>
      </c>
      <c r="K72" s="25" t="s">
        <v>39</v>
      </c>
      <c r="L72" s="25">
        <v>5</v>
      </c>
      <c r="M72" s="25">
        <v>14</v>
      </c>
      <c r="N72" s="25">
        <v>9</v>
      </c>
      <c r="O72" s="25">
        <v>33</v>
      </c>
      <c r="P72" s="25">
        <v>45</v>
      </c>
      <c r="Q72" s="49">
        <v>45</v>
      </c>
      <c r="R72" s="25"/>
      <c r="S72" s="42" t="s">
        <v>131</v>
      </c>
      <c r="T72" s="25" t="s">
        <v>261</v>
      </c>
      <c r="U72" s="25" t="s">
        <v>276</v>
      </c>
      <c r="V72" s="42" t="s">
        <v>132</v>
      </c>
      <c r="W72" s="42">
        <v>4756868</v>
      </c>
    </row>
    <row r="73" s="2" customFormat="1" ht="99" customHeight="1" spans="1:23">
      <c r="A73" s="25">
        <v>47</v>
      </c>
      <c r="B73" s="25" t="s">
        <v>313</v>
      </c>
      <c r="C73" s="59" t="s">
        <v>314</v>
      </c>
      <c r="D73" s="25" t="s">
        <v>115</v>
      </c>
      <c r="E73" s="43" t="s">
        <v>315</v>
      </c>
      <c r="F73" s="25">
        <v>1</v>
      </c>
      <c r="G73" s="25" t="s">
        <v>129</v>
      </c>
      <c r="H73" s="25" t="s">
        <v>136</v>
      </c>
      <c r="I73" s="25" t="s">
        <v>39</v>
      </c>
      <c r="J73" s="25" t="s">
        <v>39</v>
      </c>
      <c r="K73" s="25" t="s">
        <v>39</v>
      </c>
      <c r="L73" s="25">
        <v>12</v>
      </c>
      <c r="M73" s="25">
        <v>31</v>
      </c>
      <c r="N73" s="25">
        <v>57</v>
      </c>
      <c r="O73" s="25">
        <v>178</v>
      </c>
      <c r="P73" s="25">
        <v>80</v>
      </c>
      <c r="Q73" s="25">
        <v>80</v>
      </c>
      <c r="R73" s="25"/>
      <c r="S73" s="42" t="s">
        <v>131</v>
      </c>
      <c r="T73" s="25" t="s">
        <v>41</v>
      </c>
      <c r="U73" s="42" t="s">
        <v>98</v>
      </c>
      <c r="V73" s="42" t="s">
        <v>132</v>
      </c>
      <c r="W73" s="42">
        <v>4756868</v>
      </c>
    </row>
    <row r="74" s="2" customFormat="1" ht="60" customHeight="1" spans="1:23">
      <c r="A74" s="25">
        <v>48</v>
      </c>
      <c r="B74" s="25" t="s">
        <v>316</v>
      </c>
      <c r="C74" s="43" t="s">
        <v>317</v>
      </c>
      <c r="D74" s="25" t="s">
        <v>101</v>
      </c>
      <c r="E74" s="43" t="s">
        <v>318</v>
      </c>
      <c r="F74" s="25">
        <v>1</v>
      </c>
      <c r="G74" s="25" t="s">
        <v>202</v>
      </c>
      <c r="H74" s="25" t="s">
        <v>319</v>
      </c>
      <c r="I74" s="25" t="s">
        <v>39</v>
      </c>
      <c r="J74" s="25" t="s">
        <v>39</v>
      </c>
      <c r="K74" s="25" t="s">
        <v>39</v>
      </c>
      <c r="L74" s="40">
        <v>3</v>
      </c>
      <c r="M74" s="40">
        <v>6</v>
      </c>
      <c r="N74" s="40">
        <v>15</v>
      </c>
      <c r="O74" s="40">
        <v>42</v>
      </c>
      <c r="P74" s="25">
        <v>36</v>
      </c>
      <c r="Q74" s="25">
        <v>36</v>
      </c>
      <c r="R74" s="25"/>
      <c r="S74" s="25" t="s">
        <v>204</v>
      </c>
      <c r="T74" s="25" t="s">
        <v>261</v>
      </c>
      <c r="U74" s="25" t="s">
        <v>320</v>
      </c>
      <c r="V74" s="25" t="s">
        <v>206</v>
      </c>
      <c r="W74" s="25">
        <v>4736002</v>
      </c>
    </row>
    <row r="75" s="2" customFormat="1" ht="87" customHeight="1" spans="1:23">
      <c r="A75" s="25">
        <v>49</v>
      </c>
      <c r="B75" s="25" t="s">
        <v>321</v>
      </c>
      <c r="C75" s="43" t="s">
        <v>322</v>
      </c>
      <c r="D75" s="25" t="s">
        <v>101</v>
      </c>
      <c r="E75" s="43" t="s">
        <v>323</v>
      </c>
      <c r="F75" s="25">
        <v>1</v>
      </c>
      <c r="G75" s="25" t="s">
        <v>202</v>
      </c>
      <c r="H75" s="25" t="s">
        <v>324</v>
      </c>
      <c r="I75" s="25" t="s">
        <v>38</v>
      </c>
      <c r="J75" s="25" t="s">
        <v>39</v>
      </c>
      <c r="K75" s="25" t="s">
        <v>39</v>
      </c>
      <c r="L75" s="40">
        <v>6</v>
      </c>
      <c r="M75" s="40">
        <v>17</v>
      </c>
      <c r="N75" s="40">
        <v>50</v>
      </c>
      <c r="O75" s="40">
        <v>152</v>
      </c>
      <c r="P75" s="25">
        <v>30.8</v>
      </c>
      <c r="Q75" s="25">
        <v>30.8</v>
      </c>
      <c r="R75" s="34"/>
      <c r="S75" s="25" t="s">
        <v>204</v>
      </c>
      <c r="T75" s="25" t="s">
        <v>261</v>
      </c>
      <c r="U75" s="25" t="s">
        <v>320</v>
      </c>
      <c r="V75" s="25" t="s">
        <v>206</v>
      </c>
      <c r="W75" s="25">
        <v>4736002</v>
      </c>
    </row>
    <row r="76" s="2" customFormat="1" ht="76" customHeight="1" spans="1:23">
      <c r="A76" s="25">
        <v>50</v>
      </c>
      <c r="B76" s="25" t="s">
        <v>325</v>
      </c>
      <c r="C76" s="43" t="s">
        <v>326</v>
      </c>
      <c r="D76" s="25" t="s">
        <v>101</v>
      </c>
      <c r="E76" s="43" t="s">
        <v>327</v>
      </c>
      <c r="F76" s="25">
        <v>1</v>
      </c>
      <c r="G76" s="25" t="s">
        <v>193</v>
      </c>
      <c r="H76" s="25" t="s">
        <v>328</v>
      </c>
      <c r="I76" s="25" t="s">
        <v>39</v>
      </c>
      <c r="J76" s="25" t="s">
        <v>39</v>
      </c>
      <c r="K76" s="25" t="s">
        <v>39</v>
      </c>
      <c r="L76" s="25">
        <v>13</v>
      </c>
      <c r="M76" s="25">
        <v>42</v>
      </c>
      <c r="N76" s="25">
        <v>102</v>
      </c>
      <c r="O76" s="25">
        <v>343</v>
      </c>
      <c r="P76" s="25">
        <v>31</v>
      </c>
      <c r="Q76" s="25">
        <v>31</v>
      </c>
      <c r="R76" s="25"/>
      <c r="S76" s="40" t="s">
        <v>195</v>
      </c>
      <c r="T76" s="25" t="s">
        <v>41</v>
      </c>
      <c r="U76" s="40" t="s">
        <v>98</v>
      </c>
      <c r="V76" s="25" t="s">
        <v>197</v>
      </c>
      <c r="W76" s="25">
        <v>4762311</v>
      </c>
    </row>
    <row r="77" s="2" customFormat="1" ht="97" customHeight="1" spans="1:23">
      <c r="A77" s="25">
        <v>51</v>
      </c>
      <c r="B77" s="25" t="s">
        <v>329</v>
      </c>
      <c r="C77" s="43" t="s">
        <v>330</v>
      </c>
      <c r="D77" s="25" t="s">
        <v>34</v>
      </c>
      <c r="E77" s="43" t="s">
        <v>331</v>
      </c>
      <c r="F77" s="25">
        <v>1</v>
      </c>
      <c r="G77" s="25" t="s">
        <v>193</v>
      </c>
      <c r="H77" s="25" t="s">
        <v>332</v>
      </c>
      <c r="I77" s="25" t="s">
        <v>38</v>
      </c>
      <c r="J77" s="25" t="s">
        <v>39</v>
      </c>
      <c r="K77" s="25" t="s">
        <v>39</v>
      </c>
      <c r="L77" s="40">
        <v>4</v>
      </c>
      <c r="M77" s="40">
        <v>12</v>
      </c>
      <c r="N77" s="40">
        <v>27</v>
      </c>
      <c r="O77" s="40">
        <v>112</v>
      </c>
      <c r="P77" s="25">
        <v>60</v>
      </c>
      <c r="Q77" s="25">
        <v>60</v>
      </c>
      <c r="R77" s="25"/>
      <c r="S77" s="40" t="s">
        <v>195</v>
      </c>
      <c r="T77" s="42" t="s">
        <v>281</v>
      </c>
      <c r="U77" s="40" t="s">
        <v>98</v>
      </c>
      <c r="V77" s="25" t="s">
        <v>197</v>
      </c>
      <c r="W77" s="25">
        <v>4762311</v>
      </c>
    </row>
    <row r="78" s="2" customFormat="1" ht="78" customHeight="1" spans="1:23">
      <c r="A78" s="25">
        <v>52</v>
      </c>
      <c r="B78" s="25" t="s">
        <v>333</v>
      </c>
      <c r="C78" s="43" t="s">
        <v>334</v>
      </c>
      <c r="D78" s="25" t="s">
        <v>55</v>
      </c>
      <c r="E78" s="43" t="s">
        <v>335</v>
      </c>
      <c r="F78" s="25">
        <v>1</v>
      </c>
      <c r="G78" s="25" t="s">
        <v>193</v>
      </c>
      <c r="H78" s="25" t="s">
        <v>336</v>
      </c>
      <c r="I78" s="25" t="s">
        <v>39</v>
      </c>
      <c r="J78" s="25" t="s">
        <v>39</v>
      </c>
      <c r="K78" s="25" t="s">
        <v>39</v>
      </c>
      <c r="L78" s="40">
        <v>49</v>
      </c>
      <c r="M78" s="40">
        <v>135</v>
      </c>
      <c r="N78" s="40">
        <v>61</v>
      </c>
      <c r="O78" s="40">
        <v>370</v>
      </c>
      <c r="P78" s="25">
        <v>60</v>
      </c>
      <c r="Q78" s="25">
        <v>60</v>
      </c>
      <c r="R78" s="25"/>
      <c r="S78" s="40" t="s">
        <v>195</v>
      </c>
      <c r="T78" s="42" t="s">
        <v>261</v>
      </c>
      <c r="U78" s="40" t="s">
        <v>98</v>
      </c>
      <c r="V78" s="25" t="s">
        <v>197</v>
      </c>
      <c r="W78" s="25">
        <v>4762311</v>
      </c>
    </row>
    <row r="79" s="2" customFormat="1" ht="85" customHeight="1" spans="1:23">
      <c r="A79" s="25">
        <v>53</v>
      </c>
      <c r="B79" s="25" t="s">
        <v>337</v>
      </c>
      <c r="C79" s="43" t="s">
        <v>338</v>
      </c>
      <c r="D79" s="25" t="s">
        <v>339</v>
      </c>
      <c r="E79" s="43" t="s">
        <v>340</v>
      </c>
      <c r="F79" s="25">
        <v>1</v>
      </c>
      <c r="G79" s="25" t="s">
        <v>57</v>
      </c>
      <c r="H79" s="25" t="s">
        <v>341</v>
      </c>
      <c r="I79" s="25" t="s">
        <v>39</v>
      </c>
      <c r="J79" s="25" t="s">
        <v>39</v>
      </c>
      <c r="K79" s="25" t="s">
        <v>39</v>
      </c>
      <c r="L79" s="25">
        <v>4</v>
      </c>
      <c r="M79" s="25">
        <v>6</v>
      </c>
      <c r="N79" s="25">
        <v>28</v>
      </c>
      <c r="O79" s="25">
        <v>58</v>
      </c>
      <c r="P79" s="25">
        <v>35</v>
      </c>
      <c r="Q79" s="25">
        <v>35</v>
      </c>
      <c r="R79" s="25"/>
      <c r="S79" s="40" t="s">
        <v>59</v>
      </c>
      <c r="T79" s="42" t="s">
        <v>261</v>
      </c>
      <c r="U79" s="40" t="s">
        <v>98</v>
      </c>
      <c r="V79" s="25" t="s">
        <v>61</v>
      </c>
      <c r="W79" s="25" t="s">
        <v>62</v>
      </c>
    </row>
    <row r="80" s="2" customFormat="1" ht="86" customHeight="1" spans="1:23">
      <c r="A80" s="25">
        <v>54</v>
      </c>
      <c r="B80" s="25" t="s">
        <v>342</v>
      </c>
      <c r="C80" s="43" t="s">
        <v>343</v>
      </c>
      <c r="D80" s="25" t="s">
        <v>344</v>
      </c>
      <c r="E80" s="43" t="s">
        <v>345</v>
      </c>
      <c r="F80" s="25">
        <v>1</v>
      </c>
      <c r="G80" s="25" t="s">
        <v>67</v>
      </c>
      <c r="H80" s="25" t="s">
        <v>346</v>
      </c>
      <c r="I80" s="25" t="s">
        <v>38</v>
      </c>
      <c r="J80" s="25" t="s">
        <v>39</v>
      </c>
      <c r="K80" s="25" t="s">
        <v>39</v>
      </c>
      <c r="L80" s="25">
        <v>18</v>
      </c>
      <c r="M80" s="25">
        <v>58</v>
      </c>
      <c r="N80" s="25">
        <v>21</v>
      </c>
      <c r="O80" s="25">
        <v>115</v>
      </c>
      <c r="P80" s="25">
        <v>10</v>
      </c>
      <c r="Q80" s="25">
        <v>10</v>
      </c>
      <c r="R80" s="25"/>
      <c r="S80" s="25" t="s">
        <v>69</v>
      </c>
      <c r="T80" s="25" t="s">
        <v>261</v>
      </c>
      <c r="U80" s="25" t="s">
        <v>98</v>
      </c>
      <c r="V80" s="25" t="s">
        <v>71</v>
      </c>
      <c r="W80" s="25">
        <v>4730006</v>
      </c>
    </row>
    <row r="81" s="2" customFormat="1" ht="78" customHeight="1" spans="1:27">
      <c r="A81" s="25">
        <v>55</v>
      </c>
      <c r="B81" s="25" t="s">
        <v>347</v>
      </c>
      <c r="C81" s="43" t="s">
        <v>348</v>
      </c>
      <c r="D81" s="25" t="s">
        <v>344</v>
      </c>
      <c r="E81" s="43" t="s">
        <v>349</v>
      </c>
      <c r="F81" s="25">
        <v>1</v>
      </c>
      <c r="G81" s="25" t="s">
        <v>67</v>
      </c>
      <c r="H81" s="25" t="s">
        <v>163</v>
      </c>
      <c r="I81" s="25" t="s">
        <v>38</v>
      </c>
      <c r="J81" s="25" t="s">
        <v>39</v>
      </c>
      <c r="K81" s="25" t="s">
        <v>39</v>
      </c>
      <c r="L81" s="25">
        <v>10</v>
      </c>
      <c r="M81" s="25">
        <v>34</v>
      </c>
      <c r="N81" s="25">
        <v>32</v>
      </c>
      <c r="O81" s="25">
        <v>117</v>
      </c>
      <c r="P81" s="25">
        <v>40</v>
      </c>
      <c r="Q81" s="25">
        <v>40</v>
      </c>
      <c r="R81" s="25"/>
      <c r="S81" s="25" t="s">
        <v>69</v>
      </c>
      <c r="T81" s="25" t="s">
        <v>261</v>
      </c>
      <c r="U81" s="25" t="s">
        <v>164</v>
      </c>
      <c r="V81" s="25" t="s">
        <v>71</v>
      </c>
      <c r="W81" s="25">
        <v>4730006</v>
      </c>
    </row>
    <row r="82" s="2" customFormat="1" ht="70" customHeight="1" spans="1:27">
      <c r="A82" s="25">
        <v>56</v>
      </c>
      <c r="B82" s="25" t="s">
        <v>350</v>
      </c>
      <c r="C82" s="43" t="s">
        <v>351</v>
      </c>
      <c r="D82" s="25" t="s">
        <v>344</v>
      </c>
      <c r="E82" s="43" t="s">
        <v>352</v>
      </c>
      <c r="F82" s="25">
        <v>1</v>
      </c>
      <c r="G82" s="25" t="s">
        <v>67</v>
      </c>
      <c r="H82" s="25" t="s">
        <v>353</v>
      </c>
      <c r="I82" s="25" t="s">
        <v>39</v>
      </c>
      <c r="J82" s="25" t="s">
        <v>39</v>
      </c>
      <c r="K82" s="25" t="s">
        <v>39</v>
      </c>
      <c r="L82" s="25">
        <v>5</v>
      </c>
      <c r="M82" s="25">
        <v>22</v>
      </c>
      <c r="N82" s="25">
        <v>61</v>
      </c>
      <c r="O82" s="25">
        <v>161</v>
      </c>
      <c r="P82" s="25">
        <v>40</v>
      </c>
      <c r="Q82" s="25">
        <v>40</v>
      </c>
      <c r="R82" s="25"/>
      <c r="S82" s="25" t="s">
        <v>69</v>
      </c>
      <c r="T82" s="25" t="s">
        <v>261</v>
      </c>
      <c r="U82" s="25" t="s">
        <v>98</v>
      </c>
      <c r="V82" s="25" t="s">
        <v>71</v>
      </c>
      <c r="W82" s="25">
        <v>4730006</v>
      </c>
    </row>
    <row r="83" s="2" customFormat="1" ht="63" customHeight="1" spans="1:27">
      <c r="A83" s="25">
        <v>57</v>
      </c>
      <c r="B83" s="25" t="s">
        <v>354</v>
      </c>
      <c r="C83" s="43" t="s">
        <v>355</v>
      </c>
      <c r="D83" s="25" t="s">
        <v>55</v>
      </c>
      <c r="E83" s="43" t="s">
        <v>356</v>
      </c>
      <c r="F83" s="25">
        <v>1</v>
      </c>
      <c r="G83" s="25" t="s">
        <v>177</v>
      </c>
      <c r="H83" s="25" t="s">
        <v>357</v>
      </c>
      <c r="I83" s="25" t="s">
        <v>38</v>
      </c>
      <c r="J83" s="25" t="s">
        <v>39</v>
      </c>
      <c r="K83" s="25" t="s">
        <v>39</v>
      </c>
      <c r="L83" s="40">
        <v>9</v>
      </c>
      <c r="M83" s="40">
        <v>32</v>
      </c>
      <c r="N83" s="40">
        <v>61</v>
      </c>
      <c r="O83" s="40">
        <v>143</v>
      </c>
      <c r="P83" s="40">
        <v>48</v>
      </c>
      <c r="Q83" s="40">
        <v>48</v>
      </c>
      <c r="R83" s="25"/>
      <c r="S83" s="25" t="s">
        <v>179</v>
      </c>
      <c r="T83" s="25" t="s">
        <v>261</v>
      </c>
      <c r="U83" s="25" t="s">
        <v>211</v>
      </c>
      <c r="V83" s="25" t="s">
        <v>181</v>
      </c>
      <c r="W83" s="25">
        <v>4738850</v>
      </c>
    </row>
    <row r="84" s="2" customFormat="1" ht="64" customHeight="1" spans="1:27">
      <c r="A84" s="25">
        <v>58</v>
      </c>
      <c r="B84" s="25" t="s">
        <v>358</v>
      </c>
      <c r="C84" s="43" t="s">
        <v>359</v>
      </c>
      <c r="D84" s="25" t="s">
        <v>55</v>
      </c>
      <c r="E84" s="43" t="s">
        <v>360</v>
      </c>
      <c r="F84" s="25">
        <v>1</v>
      </c>
      <c r="G84" s="25" t="s">
        <v>177</v>
      </c>
      <c r="H84" s="25" t="s">
        <v>357</v>
      </c>
      <c r="I84" s="25" t="s">
        <v>38</v>
      </c>
      <c r="J84" s="25" t="s">
        <v>39</v>
      </c>
      <c r="K84" s="25" t="s">
        <v>39</v>
      </c>
      <c r="L84" s="25">
        <v>10</v>
      </c>
      <c r="M84" s="25">
        <v>41</v>
      </c>
      <c r="N84" s="25">
        <v>35</v>
      </c>
      <c r="O84" s="25">
        <v>160</v>
      </c>
      <c r="P84" s="25">
        <v>44</v>
      </c>
      <c r="Q84" s="25">
        <v>44</v>
      </c>
      <c r="R84" s="25"/>
      <c r="S84" s="25" t="s">
        <v>179</v>
      </c>
      <c r="T84" s="25" t="s">
        <v>261</v>
      </c>
      <c r="U84" s="25" t="s">
        <v>211</v>
      </c>
      <c r="V84" s="25" t="s">
        <v>181</v>
      </c>
      <c r="W84" s="25">
        <v>4738850</v>
      </c>
    </row>
    <row r="85" s="2" customFormat="1" ht="70" customHeight="1" spans="1:27">
      <c r="A85" s="25">
        <v>59</v>
      </c>
      <c r="B85" s="25" t="s">
        <v>361</v>
      </c>
      <c r="C85" s="43" t="s">
        <v>362</v>
      </c>
      <c r="D85" s="25" t="s">
        <v>55</v>
      </c>
      <c r="E85" s="43" t="s">
        <v>363</v>
      </c>
      <c r="F85" s="25">
        <v>1</v>
      </c>
      <c r="G85" s="25" t="s">
        <v>177</v>
      </c>
      <c r="H85" s="25" t="s">
        <v>364</v>
      </c>
      <c r="I85" s="25" t="s">
        <v>38</v>
      </c>
      <c r="J85" s="25" t="s">
        <v>39</v>
      </c>
      <c r="K85" s="25" t="s">
        <v>39</v>
      </c>
      <c r="L85" s="25">
        <v>7</v>
      </c>
      <c r="M85" s="25">
        <v>22</v>
      </c>
      <c r="N85" s="25">
        <v>20</v>
      </c>
      <c r="O85" s="25">
        <v>61</v>
      </c>
      <c r="P85" s="40">
        <v>24</v>
      </c>
      <c r="Q85" s="40">
        <v>24</v>
      </c>
      <c r="R85" s="25"/>
      <c r="S85" s="25" t="s">
        <v>179</v>
      </c>
      <c r="T85" s="25" t="s">
        <v>261</v>
      </c>
      <c r="U85" s="25" t="s">
        <v>211</v>
      </c>
      <c r="V85" s="25" t="s">
        <v>181</v>
      </c>
      <c r="W85" s="25">
        <v>4738850</v>
      </c>
    </row>
    <row r="86" ht="32" customHeight="1" spans="1:27">
      <c r="A86" s="35" t="s">
        <v>365</v>
      </c>
      <c r="B86" s="26"/>
      <c r="C86" s="30"/>
      <c r="D86" s="31"/>
      <c r="E86" s="32"/>
      <c r="F86" s="25">
        <f>SUM(F87:F89)</f>
        <v>3</v>
      </c>
      <c r="G86" s="57"/>
      <c r="H86" s="57"/>
      <c r="I86" s="57"/>
      <c r="J86" s="57"/>
      <c r="K86" s="57"/>
      <c r="L86" s="56"/>
      <c r="M86" s="56"/>
      <c r="N86" s="56"/>
      <c r="O86" s="56"/>
      <c r="P86" s="25">
        <f>SUM(P87:P89)</f>
        <v>110</v>
      </c>
      <c r="Q86" s="25">
        <f>SUM(Q87:Q89)</f>
        <v>110</v>
      </c>
      <c r="R86" s="26"/>
      <c r="S86" s="31"/>
      <c r="T86" s="31"/>
      <c r="U86" s="31"/>
      <c r="V86" s="31"/>
      <c r="W86" s="31"/>
    </row>
    <row r="87" s="2" customFormat="1" ht="75" customHeight="1" spans="1:27">
      <c r="A87" s="25">
        <v>60</v>
      </c>
      <c r="B87" s="25" t="s">
        <v>366</v>
      </c>
      <c r="C87" s="58" t="s">
        <v>367</v>
      </c>
      <c r="D87" s="25" t="s">
        <v>34</v>
      </c>
      <c r="E87" s="43" t="s">
        <v>368</v>
      </c>
      <c r="F87" s="25">
        <v>1</v>
      </c>
      <c r="G87" s="25" t="s">
        <v>36</v>
      </c>
      <c r="H87" s="25" t="s">
        <v>51</v>
      </c>
      <c r="I87" s="25" t="s">
        <v>38</v>
      </c>
      <c r="J87" s="25" t="s">
        <v>39</v>
      </c>
      <c r="K87" s="25" t="s">
        <v>39</v>
      </c>
      <c r="L87" s="25">
        <v>2</v>
      </c>
      <c r="M87" s="25">
        <v>6</v>
      </c>
      <c r="N87" s="25">
        <v>22</v>
      </c>
      <c r="O87" s="25">
        <v>63</v>
      </c>
      <c r="P87" s="25">
        <v>30</v>
      </c>
      <c r="Q87" s="25">
        <v>30</v>
      </c>
      <c r="R87" s="25"/>
      <c r="S87" s="25" t="s">
        <v>40</v>
      </c>
      <c r="T87" s="48" t="s">
        <v>281</v>
      </c>
      <c r="U87" s="25" t="s">
        <v>276</v>
      </c>
      <c r="V87" s="42" t="s">
        <v>43</v>
      </c>
      <c r="W87" s="42">
        <v>4761002</v>
      </c>
    </row>
    <row r="88" s="8" customFormat="1" ht="76" customHeight="1" spans="1:27">
      <c r="A88" s="25">
        <v>61</v>
      </c>
      <c r="B88" s="58" t="s">
        <v>369</v>
      </c>
      <c r="C88" s="43" t="s">
        <v>370</v>
      </c>
      <c r="D88" s="25" t="s">
        <v>34</v>
      </c>
      <c r="E88" s="43" t="s">
        <v>371</v>
      </c>
      <c r="F88" s="25">
        <v>1</v>
      </c>
      <c r="G88" s="25" t="s">
        <v>129</v>
      </c>
      <c r="H88" s="25" t="s">
        <v>372</v>
      </c>
      <c r="I88" s="25" t="s">
        <v>38</v>
      </c>
      <c r="J88" s="25" t="s">
        <v>39</v>
      </c>
      <c r="K88" s="25" t="s">
        <v>39</v>
      </c>
      <c r="L88" s="25">
        <v>50</v>
      </c>
      <c r="M88" s="25">
        <v>162</v>
      </c>
      <c r="N88" s="25">
        <v>132</v>
      </c>
      <c r="O88" s="25">
        <v>445</v>
      </c>
      <c r="P88" s="25">
        <v>40</v>
      </c>
      <c r="Q88" s="25">
        <v>40</v>
      </c>
      <c r="R88" s="25"/>
      <c r="S88" s="42" t="s">
        <v>131</v>
      </c>
      <c r="T88" s="42" t="s">
        <v>261</v>
      </c>
      <c r="U88" s="42" t="s">
        <v>98</v>
      </c>
      <c r="V88" s="42" t="s">
        <v>132</v>
      </c>
      <c r="W88" s="42">
        <v>4756868</v>
      </c>
    </row>
    <row r="89" s="2" customFormat="1" ht="61" customHeight="1" spans="1:27">
      <c r="A89" s="25">
        <v>62</v>
      </c>
      <c r="B89" s="60" t="s">
        <v>373</v>
      </c>
      <c r="C89" s="61" t="s">
        <v>374</v>
      </c>
      <c r="D89" s="25" t="s">
        <v>55</v>
      </c>
      <c r="E89" s="62" t="s">
        <v>375</v>
      </c>
      <c r="F89" s="63">
        <v>1</v>
      </c>
      <c r="G89" s="25" t="s">
        <v>57</v>
      </c>
      <c r="H89" s="25" t="s">
        <v>341</v>
      </c>
      <c r="I89" s="25" t="s">
        <v>39</v>
      </c>
      <c r="J89" s="25" t="s">
        <v>39</v>
      </c>
      <c r="K89" s="25" t="s">
        <v>39</v>
      </c>
      <c r="L89" s="63">
        <v>6</v>
      </c>
      <c r="M89" s="63">
        <v>13</v>
      </c>
      <c r="N89" s="63">
        <v>32</v>
      </c>
      <c r="O89" s="63">
        <v>114</v>
      </c>
      <c r="P89" s="63">
        <v>40</v>
      </c>
      <c r="Q89" s="63">
        <v>40</v>
      </c>
      <c r="R89" s="63"/>
      <c r="S89" s="25" t="s">
        <v>59</v>
      </c>
      <c r="T89" s="48" t="s">
        <v>281</v>
      </c>
      <c r="U89" s="25" t="s">
        <v>276</v>
      </c>
      <c r="V89" s="25" t="s">
        <v>61</v>
      </c>
      <c r="W89" s="25" t="s">
        <v>62</v>
      </c>
      <c r="X89" s="64"/>
      <c r="Y89" s="64"/>
      <c r="Z89" s="64"/>
      <c r="AA89" s="64"/>
    </row>
    <row r="90" ht="31" customHeight="1" spans="1:27">
      <c r="A90" s="35" t="s">
        <v>376</v>
      </c>
      <c r="B90" s="26"/>
      <c r="C90" s="36"/>
      <c r="D90" s="28"/>
      <c r="E90" s="65"/>
      <c r="F90" s="39">
        <f>SUM(F91:F107)</f>
        <v>17</v>
      </c>
      <c r="G90" s="39"/>
      <c r="H90" s="39"/>
      <c r="I90" s="39"/>
      <c r="J90" s="39"/>
      <c r="K90" s="39"/>
      <c r="L90" s="39"/>
      <c r="M90" s="39"/>
      <c r="N90" s="39"/>
      <c r="O90" s="56"/>
      <c r="P90" s="39">
        <f>SUM(P91:P107)</f>
        <v>807.13</v>
      </c>
      <c r="Q90" s="39">
        <f>SUM(Q91:Q107)</f>
        <v>807.13</v>
      </c>
      <c r="R90" s="28"/>
      <c r="S90" s="28"/>
      <c r="T90" s="28"/>
      <c r="U90" s="28"/>
      <c r="V90" s="28"/>
      <c r="W90" s="28"/>
    </row>
    <row r="91" s="2" customFormat="1" ht="76" customHeight="1" spans="1:27">
      <c r="A91" s="25">
        <v>63</v>
      </c>
      <c r="B91" s="25" t="s">
        <v>377</v>
      </c>
      <c r="C91" s="43" t="s">
        <v>378</v>
      </c>
      <c r="D91" s="25" t="s">
        <v>379</v>
      </c>
      <c r="E91" s="43" t="s">
        <v>380</v>
      </c>
      <c r="F91" s="25">
        <v>1</v>
      </c>
      <c r="G91" s="25" t="s">
        <v>36</v>
      </c>
      <c r="H91" s="25" t="s">
        <v>76</v>
      </c>
      <c r="I91" s="25" t="s">
        <v>38</v>
      </c>
      <c r="J91" s="25" t="s">
        <v>39</v>
      </c>
      <c r="K91" s="25" t="s">
        <v>39</v>
      </c>
      <c r="L91" s="25">
        <v>45</v>
      </c>
      <c r="M91" s="25">
        <v>125</v>
      </c>
      <c r="N91" s="25">
        <v>118</v>
      </c>
      <c r="O91" s="25">
        <v>329</v>
      </c>
      <c r="P91" s="25">
        <v>65</v>
      </c>
      <c r="Q91" s="25">
        <v>65</v>
      </c>
      <c r="R91" s="34"/>
      <c r="S91" s="25" t="s">
        <v>40</v>
      </c>
      <c r="T91" s="25" t="s">
        <v>41</v>
      </c>
      <c r="U91" s="25" t="s">
        <v>218</v>
      </c>
      <c r="V91" s="42" t="s">
        <v>43</v>
      </c>
      <c r="W91" s="42">
        <v>4761002</v>
      </c>
    </row>
    <row r="92" s="8" customFormat="1" ht="81" customHeight="1" spans="1:27">
      <c r="A92" s="25">
        <v>64</v>
      </c>
      <c r="B92" s="25" t="s">
        <v>381</v>
      </c>
      <c r="C92" s="43" t="s">
        <v>382</v>
      </c>
      <c r="D92" s="25" t="s">
        <v>115</v>
      </c>
      <c r="E92" s="43" t="s">
        <v>383</v>
      </c>
      <c r="F92" s="25">
        <v>1</v>
      </c>
      <c r="G92" s="25" t="s">
        <v>117</v>
      </c>
      <c r="H92" s="25" t="s">
        <v>384</v>
      </c>
      <c r="I92" s="25" t="s">
        <v>39</v>
      </c>
      <c r="J92" s="25" t="s">
        <v>39</v>
      </c>
      <c r="K92" s="25" t="s">
        <v>39</v>
      </c>
      <c r="L92" s="25" t="s">
        <v>385</v>
      </c>
      <c r="M92" s="25" t="s">
        <v>386</v>
      </c>
      <c r="N92" s="25" t="s">
        <v>387</v>
      </c>
      <c r="O92" s="25" t="s">
        <v>388</v>
      </c>
      <c r="P92" s="25">
        <v>33</v>
      </c>
      <c r="Q92" s="25">
        <v>33</v>
      </c>
      <c r="R92" s="25"/>
      <c r="S92" s="25" t="s">
        <v>120</v>
      </c>
      <c r="T92" s="25" t="s">
        <v>41</v>
      </c>
      <c r="U92" s="25" t="s">
        <v>42</v>
      </c>
      <c r="V92" s="25" t="s">
        <v>121</v>
      </c>
      <c r="W92" s="25">
        <v>4711019</v>
      </c>
    </row>
    <row r="93" s="8" customFormat="1" ht="68" customHeight="1" spans="1:27">
      <c r="A93" s="25">
        <v>65</v>
      </c>
      <c r="B93" s="25" t="s">
        <v>389</v>
      </c>
      <c r="C93" s="43" t="s">
        <v>390</v>
      </c>
      <c r="D93" s="25" t="s">
        <v>115</v>
      </c>
      <c r="E93" s="43" t="s">
        <v>391</v>
      </c>
      <c r="F93" s="25">
        <v>1</v>
      </c>
      <c r="G93" s="25" t="s">
        <v>117</v>
      </c>
      <c r="H93" s="25" t="s">
        <v>118</v>
      </c>
      <c r="I93" s="25" t="s">
        <v>38</v>
      </c>
      <c r="J93" s="25" t="s">
        <v>39</v>
      </c>
      <c r="K93" s="25" t="s">
        <v>39</v>
      </c>
      <c r="L93" s="25">
        <v>58</v>
      </c>
      <c r="M93" s="25">
        <v>181</v>
      </c>
      <c r="N93" s="25">
        <v>104</v>
      </c>
      <c r="O93" s="25">
        <v>312</v>
      </c>
      <c r="P93" s="25">
        <v>20</v>
      </c>
      <c r="Q93" s="25">
        <v>20</v>
      </c>
      <c r="R93" s="25"/>
      <c r="S93" s="25" t="s">
        <v>120</v>
      </c>
      <c r="T93" s="25" t="s">
        <v>41</v>
      </c>
      <c r="U93" s="25" t="s">
        <v>42</v>
      </c>
      <c r="V93" s="25" t="s">
        <v>121</v>
      </c>
      <c r="W93" s="25">
        <v>4711019</v>
      </c>
    </row>
    <row r="94" s="8" customFormat="1" ht="127" customHeight="1" spans="1:27">
      <c r="A94" s="25">
        <v>66</v>
      </c>
      <c r="B94" s="25" t="s">
        <v>392</v>
      </c>
      <c r="C94" s="43" t="s">
        <v>393</v>
      </c>
      <c r="D94" s="25" t="s">
        <v>394</v>
      </c>
      <c r="E94" s="43" t="s">
        <v>395</v>
      </c>
      <c r="F94" s="47">
        <v>1</v>
      </c>
      <c r="G94" s="25" t="s">
        <v>129</v>
      </c>
      <c r="H94" s="25" t="s">
        <v>136</v>
      </c>
      <c r="I94" s="25" t="s">
        <v>39</v>
      </c>
      <c r="J94" s="25" t="s">
        <v>39</v>
      </c>
      <c r="K94" s="25" t="s">
        <v>39</v>
      </c>
      <c r="L94" s="25">
        <v>168</v>
      </c>
      <c r="M94" s="25">
        <v>486</v>
      </c>
      <c r="N94" s="25">
        <v>674</v>
      </c>
      <c r="O94" s="25">
        <v>2032</v>
      </c>
      <c r="P94" s="25">
        <v>130</v>
      </c>
      <c r="Q94" s="25">
        <v>130</v>
      </c>
      <c r="R94" s="25"/>
      <c r="S94" s="25" t="s">
        <v>396</v>
      </c>
      <c r="T94" s="25" t="s">
        <v>41</v>
      </c>
      <c r="U94" s="42" t="s">
        <v>98</v>
      </c>
      <c r="V94" s="42" t="s">
        <v>132</v>
      </c>
      <c r="W94" s="42">
        <v>4756868</v>
      </c>
    </row>
    <row r="95" s="2" customFormat="1" ht="79" customHeight="1" spans="1:27">
      <c r="A95" s="25">
        <v>67</v>
      </c>
      <c r="B95" s="25" t="s">
        <v>397</v>
      </c>
      <c r="C95" s="43" t="s">
        <v>398</v>
      </c>
      <c r="D95" s="25" t="s">
        <v>115</v>
      </c>
      <c r="E95" s="43" t="s">
        <v>399</v>
      </c>
      <c r="F95" s="25">
        <v>1</v>
      </c>
      <c r="G95" s="25" t="s">
        <v>129</v>
      </c>
      <c r="H95" s="25" t="s">
        <v>146</v>
      </c>
      <c r="I95" s="25" t="s">
        <v>38</v>
      </c>
      <c r="J95" s="25" t="s">
        <v>39</v>
      </c>
      <c r="K95" s="25" t="s">
        <v>39</v>
      </c>
      <c r="L95" s="25">
        <v>30</v>
      </c>
      <c r="M95" s="25">
        <v>124</v>
      </c>
      <c r="N95" s="25">
        <v>118</v>
      </c>
      <c r="O95" s="25">
        <v>426</v>
      </c>
      <c r="P95" s="25">
        <v>120.85</v>
      </c>
      <c r="Q95" s="25">
        <v>120.85</v>
      </c>
      <c r="R95" s="25"/>
      <c r="S95" s="42" t="s">
        <v>131</v>
      </c>
      <c r="T95" s="42" t="s">
        <v>41</v>
      </c>
      <c r="U95" s="25" t="s">
        <v>98</v>
      </c>
      <c r="V95" s="42" t="s">
        <v>132</v>
      </c>
      <c r="W95" s="42">
        <v>4756868</v>
      </c>
    </row>
    <row r="96" s="2" customFormat="1" ht="93" customHeight="1" spans="1:27">
      <c r="A96" s="25">
        <v>68</v>
      </c>
      <c r="B96" s="25" t="s">
        <v>400</v>
      </c>
      <c r="C96" s="43" t="s">
        <v>401</v>
      </c>
      <c r="D96" s="25" t="s">
        <v>55</v>
      </c>
      <c r="E96" s="43" t="s">
        <v>402</v>
      </c>
      <c r="F96" s="25">
        <v>1</v>
      </c>
      <c r="G96" s="25" t="s">
        <v>193</v>
      </c>
      <c r="H96" s="25" t="s">
        <v>336</v>
      </c>
      <c r="I96" s="25" t="s">
        <v>39</v>
      </c>
      <c r="J96" s="25" t="s">
        <v>39</v>
      </c>
      <c r="K96" s="25" t="s">
        <v>39</v>
      </c>
      <c r="L96" s="25">
        <v>5</v>
      </c>
      <c r="M96" s="25">
        <v>23</v>
      </c>
      <c r="N96" s="25">
        <v>32</v>
      </c>
      <c r="O96" s="25">
        <v>133</v>
      </c>
      <c r="P96" s="25">
        <v>25</v>
      </c>
      <c r="Q96" s="25">
        <v>25</v>
      </c>
      <c r="R96" s="25"/>
      <c r="S96" s="25" t="s">
        <v>195</v>
      </c>
      <c r="T96" s="25" t="s">
        <v>41</v>
      </c>
      <c r="U96" s="25" t="s">
        <v>98</v>
      </c>
      <c r="V96" s="25" t="s">
        <v>197</v>
      </c>
      <c r="W96" s="25">
        <v>4762311</v>
      </c>
    </row>
    <row r="97" s="2" customFormat="1" ht="95" customHeight="1" spans="1:25">
      <c r="A97" s="25">
        <v>69</v>
      </c>
      <c r="B97" s="40" t="s">
        <v>403</v>
      </c>
      <c r="C97" s="41" t="s">
        <v>404</v>
      </c>
      <c r="D97" s="25" t="s">
        <v>55</v>
      </c>
      <c r="E97" s="41" t="s">
        <v>405</v>
      </c>
      <c r="F97" s="25">
        <v>1</v>
      </c>
      <c r="G97" s="40" t="s">
        <v>193</v>
      </c>
      <c r="H97" s="25" t="s">
        <v>406</v>
      </c>
      <c r="I97" s="40" t="s">
        <v>39</v>
      </c>
      <c r="J97" s="25" t="s">
        <v>39</v>
      </c>
      <c r="K97" s="25" t="s">
        <v>39</v>
      </c>
      <c r="L97" s="25">
        <v>25</v>
      </c>
      <c r="M97" s="25">
        <v>63</v>
      </c>
      <c r="N97" s="25">
        <v>57</v>
      </c>
      <c r="O97" s="40">
        <v>190</v>
      </c>
      <c r="P97" s="40">
        <v>80</v>
      </c>
      <c r="Q97" s="40">
        <v>80</v>
      </c>
      <c r="R97" s="40"/>
      <c r="S97" s="25" t="s">
        <v>195</v>
      </c>
      <c r="T97" s="25" t="s">
        <v>41</v>
      </c>
      <c r="U97" s="40" t="s">
        <v>98</v>
      </c>
      <c r="V97" s="25" t="s">
        <v>197</v>
      </c>
      <c r="W97" s="25">
        <v>4762311</v>
      </c>
    </row>
    <row r="98" s="2" customFormat="1" ht="150" customHeight="1" spans="1:25">
      <c r="A98" s="25">
        <v>70</v>
      </c>
      <c r="B98" s="25" t="s">
        <v>407</v>
      </c>
      <c r="C98" s="43" t="s">
        <v>408</v>
      </c>
      <c r="D98" s="25" t="s">
        <v>55</v>
      </c>
      <c r="E98" s="62" t="s">
        <v>409</v>
      </c>
      <c r="F98" s="25">
        <v>1</v>
      </c>
      <c r="G98" s="25" t="s">
        <v>57</v>
      </c>
      <c r="H98" s="25" t="s">
        <v>410</v>
      </c>
      <c r="I98" s="25" t="s">
        <v>38</v>
      </c>
      <c r="J98" s="25" t="s">
        <v>39</v>
      </c>
      <c r="K98" s="25" t="s">
        <v>39</v>
      </c>
      <c r="L98" s="25">
        <v>35</v>
      </c>
      <c r="M98" s="25">
        <v>117</v>
      </c>
      <c r="N98" s="25">
        <v>113</v>
      </c>
      <c r="O98" s="40">
        <v>387</v>
      </c>
      <c r="P98" s="40">
        <v>31.8</v>
      </c>
      <c r="Q98" s="40">
        <v>31.8</v>
      </c>
      <c r="R98" s="40"/>
      <c r="S98" s="40" t="s">
        <v>59</v>
      </c>
      <c r="T98" s="25" t="s">
        <v>41</v>
      </c>
      <c r="U98" s="40" t="s">
        <v>106</v>
      </c>
      <c r="V98" s="25" t="s">
        <v>61</v>
      </c>
      <c r="W98" s="25" t="s">
        <v>62</v>
      </c>
    </row>
    <row r="99" s="2" customFormat="1" ht="92" customHeight="1" spans="1:25">
      <c r="A99" s="25">
        <v>71</v>
      </c>
      <c r="B99" s="25" t="s">
        <v>411</v>
      </c>
      <c r="C99" s="43" t="s">
        <v>412</v>
      </c>
      <c r="D99" s="25" t="s">
        <v>413</v>
      </c>
      <c r="E99" s="45" t="s">
        <v>414</v>
      </c>
      <c r="F99" s="25">
        <v>1</v>
      </c>
      <c r="G99" s="25" t="s">
        <v>57</v>
      </c>
      <c r="H99" s="25" t="s">
        <v>415</v>
      </c>
      <c r="I99" s="25" t="s">
        <v>39</v>
      </c>
      <c r="J99" s="25" t="s">
        <v>39</v>
      </c>
      <c r="K99" s="25" t="s">
        <v>39</v>
      </c>
      <c r="L99" s="25">
        <v>10</v>
      </c>
      <c r="M99" s="25">
        <v>30</v>
      </c>
      <c r="N99" s="25">
        <v>40</v>
      </c>
      <c r="O99" s="25">
        <v>160</v>
      </c>
      <c r="P99" s="25">
        <v>15</v>
      </c>
      <c r="Q99" s="25">
        <v>15</v>
      </c>
      <c r="R99" s="25"/>
      <c r="S99" s="40" t="s">
        <v>59</v>
      </c>
      <c r="T99" s="25" t="s">
        <v>41</v>
      </c>
      <c r="U99" s="25" t="s">
        <v>98</v>
      </c>
      <c r="V99" s="25" t="s">
        <v>61</v>
      </c>
      <c r="W99" s="25" t="s">
        <v>62</v>
      </c>
    </row>
    <row r="100" s="2" customFormat="1" ht="94" customHeight="1" spans="1:25">
      <c r="A100" s="25">
        <v>72</v>
      </c>
      <c r="B100" s="25" t="s">
        <v>416</v>
      </c>
      <c r="C100" s="43" t="s">
        <v>417</v>
      </c>
      <c r="D100" s="25" t="s">
        <v>418</v>
      </c>
      <c r="E100" s="45" t="s">
        <v>419</v>
      </c>
      <c r="F100" s="63">
        <v>1</v>
      </c>
      <c r="G100" s="66" t="s">
        <v>57</v>
      </c>
      <c r="H100" s="66" t="s">
        <v>150</v>
      </c>
      <c r="I100" s="67" t="s">
        <v>38</v>
      </c>
      <c r="J100" s="67" t="s">
        <v>39</v>
      </c>
      <c r="K100" s="67" t="s">
        <v>39</v>
      </c>
      <c r="L100" s="67">
        <v>96</v>
      </c>
      <c r="M100" s="67">
        <v>182</v>
      </c>
      <c r="N100" s="67">
        <v>286</v>
      </c>
      <c r="O100" s="67">
        <v>846</v>
      </c>
      <c r="P100" s="67">
        <v>57</v>
      </c>
      <c r="Q100" s="67">
        <v>57</v>
      </c>
      <c r="R100" s="67"/>
      <c r="S100" s="40" t="s">
        <v>59</v>
      </c>
      <c r="T100" s="25" t="s">
        <v>41</v>
      </c>
      <c r="U100" s="25" t="s">
        <v>98</v>
      </c>
      <c r="V100" s="25" t="s">
        <v>61</v>
      </c>
      <c r="W100" s="25" t="s">
        <v>62</v>
      </c>
      <c r="X100" s="68"/>
      <c r="Y100" s="68"/>
    </row>
    <row r="101" s="2" customFormat="1" ht="66" customHeight="1" spans="1:25">
      <c r="A101" s="25">
        <v>73</v>
      </c>
      <c r="B101" s="25" t="s">
        <v>420</v>
      </c>
      <c r="C101" s="69" t="s">
        <v>421</v>
      </c>
      <c r="D101" s="25" t="s">
        <v>55</v>
      </c>
      <c r="E101" s="70" t="s">
        <v>422</v>
      </c>
      <c r="F101" s="25">
        <v>1</v>
      </c>
      <c r="G101" s="63" t="s">
        <v>67</v>
      </c>
      <c r="H101" s="63" t="s">
        <v>423</v>
      </c>
      <c r="I101" s="63" t="s">
        <v>38</v>
      </c>
      <c r="J101" s="63" t="s">
        <v>39</v>
      </c>
      <c r="K101" s="63" t="s">
        <v>39</v>
      </c>
      <c r="L101" s="71">
        <v>21</v>
      </c>
      <c r="M101" s="71">
        <v>80</v>
      </c>
      <c r="N101" s="71">
        <v>67</v>
      </c>
      <c r="O101" s="71">
        <v>254</v>
      </c>
      <c r="P101" s="71">
        <v>24</v>
      </c>
      <c r="Q101" s="71">
        <v>24</v>
      </c>
      <c r="R101" s="25"/>
      <c r="S101" s="63" t="s">
        <v>69</v>
      </c>
      <c r="T101" s="25" t="s">
        <v>41</v>
      </c>
      <c r="U101" s="72" t="s">
        <v>98</v>
      </c>
      <c r="V101" s="25" t="s">
        <v>71</v>
      </c>
      <c r="W101" s="25">
        <v>4730006</v>
      </c>
    </row>
    <row r="102" s="2" customFormat="1" ht="72" customHeight="1" spans="1:25">
      <c r="A102" s="25">
        <v>74</v>
      </c>
      <c r="B102" s="25" t="s">
        <v>424</v>
      </c>
      <c r="C102" s="61" t="s">
        <v>425</v>
      </c>
      <c r="D102" s="25" t="s">
        <v>55</v>
      </c>
      <c r="E102" s="69" t="s">
        <v>426</v>
      </c>
      <c r="F102" s="25">
        <v>1</v>
      </c>
      <c r="G102" s="63" t="s">
        <v>67</v>
      </c>
      <c r="H102" s="63" t="s">
        <v>173</v>
      </c>
      <c r="I102" s="63" t="s">
        <v>38</v>
      </c>
      <c r="J102" s="63" t="s">
        <v>39</v>
      </c>
      <c r="K102" s="63" t="s">
        <v>39</v>
      </c>
      <c r="L102" s="71">
        <v>65</v>
      </c>
      <c r="M102" s="71">
        <v>231</v>
      </c>
      <c r="N102" s="71">
        <v>315</v>
      </c>
      <c r="O102" s="71">
        <v>1110</v>
      </c>
      <c r="P102" s="71">
        <v>10</v>
      </c>
      <c r="Q102" s="71">
        <v>10</v>
      </c>
      <c r="R102" s="25"/>
      <c r="S102" s="63" t="s">
        <v>69</v>
      </c>
      <c r="T102" s="63" t="s">
        <v>41</v>
      </c>
      <c r="U102" s="72" t="s">
        <v>98</v>
      </c>
      <c r="V102" s="25" t="s">
        <v>71</v>
      </c>
      <c r="W102" s="25">
        <v>4730006</v>
      </c>
    </row>
    <row r="103" s="2" customFormat="1" ht="66" customHeight="1" spans="1:25">
      <c r="A103" s="25">
        <v>75</v>
      </c>
      <c r="B103" s="25" t="s">
        <v>427</v>
      </c>
      <c r="C103" s="43" t="s">
        <v>428</v>
      </c>
      <c r="D103" s="25" t="s">
        <v>429</v>
      </c>
      <c r="E103" s="43" t="s">
        <v>430</v>
      </c>
      <c r="F103" s="25">
        <v>1</v>
      </c>
      <c r="G103" s="25" t="s">
        <v>117</v>
      </c>
      <c r="H103" s="25" t="s">
        <v>431</v>
      </c>
      <c r="I103" s="63" t="s">
        <v>39</v>
      </c>
      <c r="J103" s="63" t="s">
        <v>39</v>
      </c>
      <c r="K103" s="63" t="s">
        <v>39</v>
      </c>
      <c r="L103" s="25">
        <v>28</v>
      </c>
      <c r="M103" s="25">
        <v>50</v>
      </c>
      <c r="N103" s="25">
        <v>94</v>
      </c>
      <c r="O103" s="25">
        <v>344</v>
      </c>
      <c r="P103" s="25">
        <v>40</v>
      </c>
      <c r="Q103" s="25">
        <v>40</v>
      </c>
      <c r="R103" s="25"/>
      <c r="S103" s="25" t="s">
        <v>120</v>
      </c>
      <c r="T103" s="25" t="s">
        <v>41</v>
      </c>
      <c r="U103" s="25" t="s">
        <v>42</v>
      </c>
      <c r="V103" s="25" t="s">
        <v>121</v>
      </c>
      <c r="W103" s="25">
        <v>4711019</v>
      </c>
    </row>
    <row r="104" s="2" customFormat="1" ht="66" customHeight="1" spans="1:25">
      <c r="A104" s="25">
        <v>76</v>
      </c>
      <c r="B104" s="25" t="s">
        <v>432</v>
      </c>
      <c r="C104" s="43" t="s">
        <v>433</v>
      </c>
      <c r="D104" s="25" t="s">
        <v>379</v>
      </c>
      <c r="E104" s="43" t="s">
        <v>434</v>
      </c>
      <c r="F104" s="25">
        <v>1</v>
      </c>
      <c r="G104" s="25" t="s">
        <v>177</v>
      </c>
      <c r="H104" s="25" t="s">
        <v>435</v>
      </c>
      <c r="I104" s="25" t="s">
        <v>38</v>
      </c>
      <c r="J104" s="25" t="s">
        <v>39</v>
      </c>
      <c r="K104" s="25" t="s">
        <v>39</v>
      </c>
      <c r="L104" s="25">
        <v>19</v>
      </c>
      <c r="M104" s="25">
        <v>61</v>
      </c>
      <c r="N104" s="25">
        <v>84</v>
      </c>
      <c r="O104" s="25">
        <v>285</v>
      </c>
      <c r="P104" s="25">
        <v>35</v>
      </c>
      <c r="Q104" s="25">
        <v>35</v>
      </c>
      <c r="R104" s="25"/>
      <c r="S104" s="25" t="s">
        <v>179</v>
      </c>
      <c r="T104" s="25" t="s">
        <v>41</v>
      </c>
      <c r="U104" s="25" t="s">
        <v>211</v>
      </c>
      <c r="V104" s="25" t="s">
        <v>181</v>
      </c>
      <c r="W104" s="25">
        <v>4738850</v>
      </c>
    </row>
    <row r="105" s="2" customFormat="1" ht="67" customHeight="1" spans="1:25">
      <c r="A105" s="25">
        <v>77</v>
      </c>
      <c r="B105" s="55" t="s">
        <v>436</v>
      </c>
      <c r="C105" s="43" t="s">
        <v>437</v>
      </c>
      <c r="D105" s="25" t="s">
        <v>55</v>
      </c>
      <c r="E105" s="43" t="s">
        <v>438</v>
      </c>
      <c r="F105" s="25">
        <v>1</v>
      </c>
      <c r="G105" s="25" t="s">
        <v>177</v>
      </c>
      <c r="H105" s="25" t="s">
        <v>439</v>
      </c>
      <c r="I105" s="25" t="s">
        <v>38</v>
      </c>
      <c r="J105" s="25" t="s">
        <v>39</v>
      </c>
      <c r="K105" s="25" t="s">
        <v>39</v>
      </c>
      <c r="L105" s="25">
        <v>36</v>
      </c>
      <c r="M105" s="25">
        <v>116</v>
      </c>
      <c r="N105" s="25">
        <v>101</v>
      </c>
      <c r="O105" s="25">
        <v>301</v>
      </c>
      <c r="P105" s="25">
        <v>25.14</v>
      </c>
      <c r="Q105" s="25">
        <v>25.14</v>
      </c>
      <c r="R105" s="25"/>
      <c r="S105" s="25" t="s">
        <v>179</v>
      </c>
      <c r="T105" s="25" t="s">
        <v>41</v>
      </c>
      <c r="U105" s="25" t="s">
        <v>211</v>
      </c>
      <c r="V105" s="25" t="s">
        <v>181</v>
      </c>
      <c r="W105" s="25">
        <v>4738850</v>
      </c>
    </row>
    <row r="106" s="2" customFormat="1" ht="97" customHeight="1" spans="1:25">
      <c r="A106" s="25">
        <v>78</v>
      </c>
      <c r="B106" s="73" t="s">
        <v>440</v>
      </c>
      <c r="C106" s="43" t="s">
        <v>441</v>
      </c>
      <c r="D106" s="25" t="s">
        <v>55</v>
      </c>
      <c r="E106" s="43" t="s">
        <v>442</v>
      </c>
      <c r="F106" s="25">
        <v>1</v>
      </c>
      <c r="G106" s="25" t="s">
        <v>177</v>
      </c>
      <c r="H106" s="25" t="s">
        <v>178</v>
      </c>
      <c r="I106" s="25" t="s">
        <v>38</v>
      </c>
      <c r="J106" s="25" t="s">
        <v>39</v>
      </c>
      <c r="K106" s="25" t="s">
        <v>39</v>
      </c>
      <c r="L106" s="25">
        <v>61</v>
      </c>
      <c r="M106" s="25">
        <v>173</v>
      </c>
      <c r="N106" s="25">
        <v>108</v>
      </c>
      <c r="O106" s="25">
        <v>340</v>
      </c>
      <c r="P106" s="25">
        <v>45.34</v>
      </c>
      <c r="Q106" s="25">
        <v>45.34</v>
      </c>
      <c r="R106" s="25"/>
      <c r="S106" s="25" t="s">
        <v>179</v>
      </c>
      <c r="T106" s="25" t="s">
        <v>41</v>
      </c>
      <c r="U106" s="25" t="s">
        <v>211</v>
      </c>
      <c r="V106" s="25" t="s">
        <v>181</v>
      </c>
      <c r="W106" s="25">
        <v>4738850</v>
      </c>
    </row>
    <row r="107" s="2" customFormat="1" ht="76" customHeight="1" spans="1:25">
      <c r="A107" s="25">
        <v>79</v>
      </c>
      <c r="B107" s="25" t="s">
        <v>443</v>
      </c>
      <c r="C107" s="43" t="s">
        <v>444</v>
      </c>
      <c r="D107" s="25" t="s">
        <v>266</v>
      </c>
      <c r="E107" s="43" t="s">
        <v>445</v>
      </c>
      <c r="F107" s="25">
        <v>1</v>
      </c>
      <c r="G107" s="25" t="s">
        <v>84</v>
      </c>
      <c r="H107" s="25" t="s">
        <v>85</v>
      </c>
      <c r="I107" s="25"/>
      <c r="J107" s="25"/>
      <c r="K107" s="25"/>
      <c r="L107" s="25">
        <v>4972</v>
      </c>
      <c r="M107" s="25">
        <v>14531</v>
      </c>
      <c r="N107" s="25">
        <v>21722</v>
      </c>
      <c r="O107" s="25">
        <v>69703</v>
      </c>
      <c r="P107" s="40">
        <v>50</v>
      </c>
      <c r="Q107" s="40">
        <v>50</v>
      </c>
      <c r="R107" s="40"/>
      <c r="S107" s="25" t="s">
        <v>396</v>
      </c>
      <c r="T107" s="25" t="s">
        <v>41</v>
      </c>
      <c r="U107" s="25" t="s">
        <v>446</v>
      </c>
      <c r="V107" s="25" t="s">
        <v>447</v>
      </c>
      <c r="W107" s="25">
        <v>4805086</v>
      </c>
    </row>
    <row r="108" s="7" customFormat="1" customHeight="1" spans="1:25">
      <c r="A108" s="74" t="s">
        <v>448</v>
      </c>
      <c r="B108" s="26"/>
      <c r="C108" s="36"/>
      <c r="D108" s="28"/>
      <c r="E108" s="37"/>
      <c r="F108" s="25">
        <f>SUM(F109:F109)</f>
        <v>1</v>
      </c>
      <c r="G108" s="39"/>
      <c r="H108" s="39"/>
      <c r="I108" s="39"/>
      <c r="J108" s="39"/>
      <c r="K108" s="39"/>
      <c r="L108" s="39"/>
      <c r="M108" s="39"/>
      <c r="N108" s="39"/>
      <c r="O108" s="56"/>
      <c r="P108" s="25">
        <f>SUM(P109:P109)</f>
        <v>58</v>
      </c>
      <c r="Q108" s="25">
        <f>SUM(Q109:Q109)</f>
        <v>58</v>
      </c>
      <c r="R108" s="28"/>
      <c r="S108" s="28"/>
      <c r="T108" s="28"/>
      <c r="U108" s="28"/>
      <c r="V108" s="28"/>
      <c r="W108" s="28"/>
    </row>
    <row r="109" s="8" customFormat="1" ht="87" customHeight="1" spans="1:25">
      <c r="A109" s="25">
        <v>80</v>
      </c>
      <c r="B109" s="25" t="s">
        <v>449</v>
      </c>
      <c r="C109" s="43" t="s">
        <v>450</v>
      </c>
      <c r="D109" s="40" t="s">
        <v>34</v>
      </c>
      <c r="E109" s="43" t="s">
        <v>451</v>
      </c>
      <c r="F109" s="25">
        <v>1</v>
      </c>
      <c r="G109" s="25" t="s">
        <v>67</v>
      </c>
      <c r="H109" s="25" t="s">
        <v>353</v>
      </c>
      <c r="I109" s="25" t="s">
        <v>39</v>
      </c>
      <c r="J109" s="25" t="s">
        <v>39</v>
      </c>
      <c r="K109" s="25" t="s">
        <v>39</v>
      </c>
      <c r="L109" s="25">
        <v>146</v>
      </c>
      <c r="M109" s="25">
        <v>415</v>
      </c>
      <c r="N109" s="25">
        <v>806</v>
      </c>
      <c r="O109" s="25">
        <v>2764</v>
      </c>
      <c r="P109" s="25">
        <v>58</v>
      </c>
      <c r="Q109" s="25">
        <v>58</v>
      </c>
      <c r="R109" s="25"/>
      <c r="S109" s="25" t="s">
        <v>69</v>
      </c>
      <c r="T109" s="25" t="s">
        <v>41</v>
      </c>
      <c r="U109" s="25" t="s">
        <v>98</v>
      </c>
      <c r="V109" s="25" t="s">
        <v>71</v>
      </c>
      <c r="W109" s="25">
        <v>4730006</v>
      </c>
    </row>
    <row r="110" s="7" customFormat="1" customHeight="1" spans="1:25">
      <c r="A110" s="33" t="s">
        <v>452</v>
      </c>
      <c r="B110" s="26"/>
      <c r="C110" s="36"/>
      <c r="D110" s="28"/>
      <c r="E110" s="37"/>
      <c r="F110" s="34">
        <f>F111</f>
        <v>1</v>
      </c>
      <c r="G110" s="39"/>
      <c r="H110" s="39"/>
      <c r="I110" s="39"/>
      <c r="J110" s="39"/>
      <c r="K110" s="39"/>
      <c r="L110" s="39"/>
      <c r="M110" s="39"/>
      <c r="N110" s="39"/>
      <c r="O110" s="56"/>
      <c r="P110" s="34">
        <f>P111</f>
        <v>195</v>
      </c>
      <c r="Q110" s="34">
        <f>Q111</f>
        <v>195</v>
      </c>
      <c r="R110" s="28"/>
      <c r="S110" s="28"/>
      <c r="T110" s="28"/>
      <c r="U110" s="28"/>
      <c r="V110" s="28"/>
      <c r="W110" s="28"/>
    </row>
    <row r="111" ht="35" customHeight="1" spans="1:25">
      <c r="A111" s="35" t="s">
        <v>453</v>
      </c>
      <c r="B111" s="26"/>
      <c r="C111" s="36"/>
      <c r="D111" s="28"/>
      <c r="E111" s="37"/>
      <c r="F111" s="39">
        <f>SUM(F112)</f>
        <v>1</v>
      </c>
      <c r="G111" s="39"/>
      <c r="H111" s="39"/>
      <c r="I111" s="39"/>
      <c r="J111" s="39"/>
      <c r="K111" s="39"/>
      <c r="L111" s="39"/>
      <c r="M111" s="39"/>
      <c r="N111" s="39"/>
      <c r="O111" s="56"/>
      <c r="P111" s="39">
        <f>SUM(P112)</f>
        <v>195</v>
      </c>
      <c r="Q111" s="39">
        <f>SUM(Q112)</f>
        <v>195</v>
      </c>
      <c r="R111" s="28"/>
      <c r="S111" s="28"/>
      <c r="T111" s="28"/>
      <c r="U111" s="28"/>
      <c r="V111" s="28"/>
      <c r="W111" s="28"/>
    </row>
    <row r="112" s="2" customFormat="1" ht="233" customHeight="1" spans="1:25">
      <c r="A112" s="25">
        <v>81</v>
      </c>
      <c r="B112" s="55" t="s">
        <v>454</v>
      </c>
      <c r="C112" s="41" t="s">
        <v>455</v>
      </c>
      <c r="D112" s="40" t="s">
        <v>55</v>
      </c>
      <c r="E112" s="41" t="s">
        <v>456</v>
      </c>
      <c r="F112" s="25">
        <v>1</v>
      </c>
      <c r="G112" s="25" t="s">
        <v>457</v>
      </c>
      <c r="H112" s="25" t="s">
        <v>458</v>
      </c>
      <c r="I112" s="25" t="s">
        <v>38</v>
      </c>
      <c r="J112" s="25" t="s">
        <v>39</v>
      </c>
      <c r="K112" s="25" t="s">
        <v>39</v>
      </c>
      <c r="L112" s="25">
        <v>150</v>
      </c>
      <c r="M112" s="25">
        <v>400</v>
      </c>
      <c r="N112" s="25">
        <v>200</v>
      </c>
      <c r="O112" s="40">
        <v>600</v>
      </c>
      <c r="P112" s="25">
        <v>195</v>
      </c>
      <c r="Q112" s="25">
        <v>195</v>
      </c>
      <c r="R112" s="25"/>
      <c r="S112" s="55" t="s">
        <v>459</v>
      </c>
      <c r="T112" s="25" t="s">
        <v>41</v>
      </c>
      <c r="U112" s="25" t="s">
        <v>98</v>
      </c>
      <c r="V112" s="55" t="s">
        <v>460</v>
      </c>
      <c r="W112" s="55">
        <v>4762808</v>
      </c>
    </row>
    <row r="113" s="2" customFormat="1" customHeight="1" spans="1:23">
      <c r="A113" s="75" t="s">
        <v>461</v>
      </c>
      <c r="B113" s="63"/>
      <c r="C113" s="60"/>
      <c r="D113" s="25"/>
      <c r="E113" s="43"/>
      <c r="F113" s="22">
        <v>1</v>
      </c>
      <c r="G113" s="22"/>
      <c r="H113" s="22"/>
      <c r="I113" s="22"/>
      <c r="J113" s="22"/>
      <c r="K113" s="22"/>
      <c r="L113" s="22"/>
      <c r="M113" s="22"/>
      <c r="N113" s="22"/>
      <c r="O113" s="22"/>
      <c r="P113" s="22">
        <v>81</v>
      </c>
      <c r="Q113" s="22">
        <v>81</v>
      </c>
      <c r="R113" s="22"/>
      <c r="S113" s="25"/>
      <c r="T113" s="25"/>
      <c r="U113" s="25"/>
      <c r="V113" s="25"/>
      <c r="W113" s="25"/>
    </row>
    <row r="114" s="2" customFormat="1" customHeight="1" spans="1:23">
      <c r="A114" s="54" t="s">
        <v>462</v>
      </c>
      <c r="B114" s="63"/>
      <c r="C114" s="60"/>
      <c r="D114" s="25"/>
      <c r="E114" s="53"/>
      <c r="F114" s="53">
        <v>1</v>
      </c>
      <c r="G114" s="53"/>
      <c r="H114" s="53"/>
      <c r="I114" s="53"/>
      <c r="J114" s="53"/>
      <c r="K114" s="53"/>
      <c r="L114" s="53"/>
      <c r="M114" s="53"/>
      <c r="N114" s="53"/>
      <c r="O114" s="53"/>
      <c r="P114" s="53">
        <v>81</v>
      </c>
      <c r="Q114" s="53">
        <v>81</v>
      </c>
      <c r="R114" s="53"/>
      <c r="S114" s="25"/>
      <c r="T114" s="25"/>
      <c r="U114" s="25"/>
      <c r="V114" s="25"/>
      <c r="W114" s="25"/>
    </row>
    <row r="115" s="2" customFormat="1" ht="27" customHeight="1" spans="1:23">
      <c r="A115" s="52" t="s">
        <v>463</v>
      </c>
      <c r="B115" s="63"/>
      <c r="C115" s="60"/>
      <c r="D115" s="25"/>
      <c r="E115" s="43"/>
      <c r="F115" s="25">
        <v>1</v>
      </c>
      <c r="G115" s="63"/>
      <c r="H115" s="63"/>
      <c r="I115" s="63"/>
      <c r="J115" s="63"/>
      <c r="K115" s="63"/>
      <c r="L115" s="63"/>
      <c r="M115" s="63"/>
      <c r="N115" s="63"/>
      <c r="O115" s="76"/>
      <c r="P115" s="40">
        <v>81</v>
      </c>
      <c r="Q115" s="40">
        <v>81</v>
      </c>
      <c r="R115" s="25"/>
      <c r="S115" s="25"/>
      <c r="T115" s="25"/>
      <c r="U115" s="25"/>
      <c r="V115" s="25"/>
      <c r="W115" s="25"/>
    </row>
    <row r="116" s="2" customFormat="1" ht="78" customHeight="1" spans="1:23">
      <c r="A116" s="25">
        <v>82</v>
      </c>
      <c r="B116" s="25" t="s">
        <v>464</v>
      </c>
      <c r="C116" s="43" t="s">
        <v>465</v>
      </c>
      <c r="D116" s="25" t="s">
        <v>127</v>
      </c>
      <c r="E116" s="33" t="s">
        <v>466</v>
      </c>
      <c r="F116" s="25">
        <v>1</v>
      </c>
      <c r="G116" s="25" t="s">
        <v>467</v>
      </c>
      <c r="H116" s="25" t="s">
        <v>468</v>
      </c>
      <c r="I116" s="25"/>
      <c r="J116" s="25"/>
      <c r="K116" s="25"/>
      <c r="L116" s="25">
        <v>270</v>
      </c>
      <c r="M116" s="25">
        <v>270</v>
      </c>
      <c r="N116" s="25">
        <v>270</v>
      </c>
      <c r="O116" s="25">
        <v>270</v>
      </c>
      <c r="P116" s="40">
        <v>81</v>
      </c>
      <c r="Q116" s="40">
        <v>81</v>
      </c>
      <c r="R116" s="25"/>
      <c r="S116" s="77" t="s">
        <v>41</v>
      </c>
      <c r="T116" s="25" t="s">
        <v>41</v>
      </c>
      <c r="U116" s="25" t="s">
        <v>262</v>
      </c>
      <c r="V116" s="25" t="s">
        <v>87</v>
      </c>
      <c r="W116" s="25">
        <v>4762794</v>
      </c>
    </row>
    <row r="117" customHeight="1" spans="1:23">
      <c r="A117" s="75" t="s">
        <v>469</v>
      </c>
      <c r="B117" s="26"/>
      <c r="C117" s="37"/>
      <c r="D117" s="28"/>
      <c r="E117" s="37"/>
      <c r="F117" s="22">
        <f>F118</f>
        <v>1</v>
      </c>
      <c r="G117" s="28"/>
      <c r="H117" s="28"/>
      <c r="I117" s="28"/>
      <c r="J117" s="28"/>
      <c r="K117" s="28"/>
      <c r="L117" s="28"/>
      <c r="M117" s="28"/>
      <c r="N117" s="28"/>
      <c r="O117" s="28"/>
      <c r="P117" s="22">
        <f>P118</f>
        <v>120</v>
      </c>
      <c r="Q117" s="22">
        <f>Q118</f>
        <v>120</v>
      </c>
      <c r="R117" s="28"/>
      <c r="S117" s="28"/>
      <c r="T117" s="28"/>
      <c r="U117" s="28"/>
      <c r="V117" s="28"/>
      <c r="W117" s="28"/>
    </row>
    <row r="118" customHeight="1" spans="1:23">
      <c r="A118" s="33" t="s">
        <v>470</v>
      </c>
      <c r="B118" s="26"/>
      <c r="C118" s="37"/>
      <c r="D118" s="28"/>
      <c r="E118" s="37"/>
      <c r="F118" s="34">
        <f>F119</f>
        <v>1</v>
      </c>
      <c r="G118" s="28"/>
      <c r="H118" s="28"/>
      <c r="I118" s="28"/>
      <c r="J118" s="28"/>
      <c r="K118" s="28"/>
      <c r="L118" s="28"/>
      <c r="M118" s="28"/>
      <c r="N118" s="28"/>
      <c r="O118" s="28"/>
      <c r="P118" s="34">
        <f>P119</f>
        <v>120</v>
      </c>
      <c r="Q118" s="34">
        <f>Q119</f>
        <v>120</v>
      </c>
      <c r="R118" s="28"/>
      <c r="S118" s="28"/>
      <c r="T118" s="28"/>
      <c r="U118" s="28"/>
      <c r="V118" s="28"/>
      <c r="W118" s="28"/>
    </row>
    <row r="119" customHeight="1" spans="1:23">
      <c r="A119" s="35" t="s">
        <v>471</v>
      </c>
      <c r="B119" s="26"/>
      <c r="C119" s="37"/>
      <c r="D119" s="28"/>
      <c r="E119" s="37"/>
      <c r="F119" s="25">
        <f>F120</f>
        <v>1</v>
      </c>
      <c r="G119" s="28"/>
      <c r="H119" s="28"/>
      <c r="I119" s="28"/>
      <c r="J119" s="28"/>
      <c r="K119" s="28"/>
      <c r="L119" s="28"/>
      <c r="M119" s="28"/>
      <c r="N119" s="28"/>
      <c r="O119" s="28"/>
      <c r="P119" s="25">
        <f>P120</f>
        <v>120</v>
      </c>
      <c r="Q119" s="25">
        <f>Q120</f>
        <v>120</v>
      </c>
      <c r="R119" s="28"/>
      <c r="S119" s="28"/>
      <c r="T119" s="28"/>
      <c r="U119" s="28"/>
      <c r="V119" s="28"/>
      <c r="W119" s="28"/>
    </row>
    <row r="120" s="2" customFormat="1" ht="66" customHeight="1" spans="1:23">
      <c r="A120" s="77">
        <v>83</v>
      </c>
      <c r="B120" s="77" t="s">
        <v>472</v>
      </c>
      <c r="C120" s="78" t="s">
        <v>473</v>
      </c>
      <c r="D120" s="25" t="s">
        <v>127</v>
      </c>
      <c r="E120" s="78" t="s">
        <v>474</v>
      </c>
      <c r="F120" s="77">
        <v>1</v>
      </c>
      <c r="G120" s="77" t="s">
        <v>467</v>
      </c>
      <c r="H120" s="77" t="s">
        <v>468</v>
      </c>
      <c r="I120" s="77"/>
      <c r="J120" s="77"/>
      <c r="K120" s="77"/>
      <c r="L120" s="77"/>
      <c r="M120" s="77"/>
      <c r="N120" s="77"/>
      <c r="O120" s="77"/>
      <c r="P120" s="77">
        <v>120</v>
      </c>
      <c r="Q120" s="77">
        <v>120</v>
      </c>
      <c r="R120" s="77"/>
      <c r="S120" s="77" t="s">
        <v>41</v>
      </c>
      <c r="T120" s="77" t="s">
        <v>41</v>
      </c>
      <c r="U120" s="77" t="s">
        <v>475</v>
      </c>
      <c r="V120" s="77" t="s">
        <v>87</v>
      </c>
      <c r="W120" s="77">
        <v>4762794</v>
      </c>
    </row>
  </sheetData>
  <autoFilter xmlns:etc="http://www.wps.cn/officeDocument/2017/etCustomData" ref="A1:W120" etc:filterBottomFollowUsedRange="0">
    <extLst/>
  </autoFilter>
  <mergeCells count="23">
    <mergeCell ref="A2:W2"/>
    <mergeCell ref="S3:T3"/>
    <mergeCell ref="P4:R4"/>
    <mergeCell ref="A4:A6"/>
    <mergeCell ref="B4:B6"/>
    <mergeCell ref="C4:C6"/>
    <mergeCell ref="D4:D6"/>
    <mergeCell ref="E4:E6"/>
    <mergeCell ref="F4:F6"/>
    <mergeCell ref="I4:I6"/>
    <mergeCell ref="J4:J6"/>
    <mergeCell ref="K4:K6"/>
    <mergeCell ref="P5:P6"/>
    <mergeCell ref="Q5:Q6"/>
    <mergeCell ref="R5:R6"/>
    <mergeCell ref="S4:S6"/>
    <mergeCell ref="T4:T6"/>
    <mergeCell ref="U4:U6"/>
    <mergeCell ref="V4:V6"/>
    <mergeCell ref="W4:W6"/>
    <mergeCell ref="G4:H5"/>
    <mergeCell ref="L4:M5"/>
    <mergeCell ref="N4:O5"/>
  </mergeCells>
  <printOptions horizontalCentered="1"/>
  <pageMargins left="0.251388888888889" right="0.251388888888889" top="0.357638888888889" bottom="0.357638888888889" header="0.298611111111111" footer="0.102083333333333"/>
  <pageSetup paperSize="9" scale="49" fitToHeight="0" orientation="landscape" useFirstPageNumber="1"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凤县2026年常态化帮扶资金项目计划明细表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常成</cp:lastModifiedBy>
  <dcterms:created xsi:type="dcterms:W3CDTF">2025-12-26T08:09:00Z</dcterms:created>
  <dcterms:modified xsi:type="dcterms:W3CDTF">2025-12-29T01:04:19Z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BE2051703FF24142961BA81F1F458C10_11</vt:lpwstr>
  </property>
  <property fmtid="{D5CDD505-2E9C-101B-9397-08002B2CF9AE}" pid="3" name="KSOProductBuildVer">
    <vt:lpwstr>2052-12.1.0.24034</vt:lpwstr>
  </property>
  <property fmtid="{D5CDD505-2E9C-101B-9397-08002B2CF9AE}" pid="4" name="CalculationRule">
    <vt:i4>1</vt:i4>
  </property>
</Properties>
</file>